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8520" yWindow="520" windowWidth="42020" windowHeight="18700" activeTab="4"/>
  </bookViews>
  <sheets>
    <sheet name="HTE_DYRK1A_AbC1_IgG" sheetId="1" r:id="rId1"/>
    <sheet name="DYRK1A_AbC1_IgG_Rep1" sheetId="4" r:id="rId2"/>
    <sheet name="DYRK1A_AbC1_IgG_Rep2" sheetId="5" r:id="rId3"/>
    <sheet name="DYRK1A_AbC1_IgG_Rep3" sheetId="6" r:id="rId4"/>
    <sheet name="HTE_DYRK1A_AbC2_IgG" sheetId="2" r:id="rId5"/>
    <sheet name="DYRK1A_AbC2_IgG_Rep1" sheetId="8" r:id="rId6"/>
    <sheet name="DYRK1A_AbC2_IgG_Rep2" sheetId="7" r:id="rId7"/>
    <sheet name="HTE-IgG DYRK1A-AbN" sheetId="3" r:id="rId8"/>
    <sheet name="DYRK1A_AbN_IgG_Rep1" sheetId="9" r:id="rId9"/>
    <sheet name="DYRK1A_AbN_IgG_Rep2" sheetId="10" r:id="rId10"/>
  </sheets>
  <definedNames>
    <definedName name="_xlnm._FilterDatabase" localSheetId="1" hidden="1">DYRK1A_AbC1_IgG_Rep1!$A$1:$Q$172</definedName>
    <definedName name="_xlnm._FilterDatabase" localSheetId="2" hidden="1">DYRK1A_AbC1_IgG_Rep2!$A$1:$Q$117</definedName>
    <definedName name="_xlnm._FilterDatabase" localSheetId="3" hidden="1">DYRK1A_AbC1_IgG_Rep3!$A$1:$Q$120</definedName>
    <definedName name="_xlnm._FilterDatabase" localSheetId="5" hidden="1">DYRK1A_AbC2_IgG_Rep1!$A$1:$Q$335</definedName>
    <definedName name="_xlnm._FilterDatabase" localSheetId="6" hidden="1">DYRK1A_AbC2_IgG_Rep2!$A$1:$Q$392</definedName>
    <definedName name="_xlnm._FilterDatabase" localSheetId="8" hidden="1">DYRK1A_AbN_IgG_Rep1!$A$1:$Q$369</definedName>
    <definedName name="_xlnm._FilterDatabase" localSheetId="9" hidden="1">DYRK1A_AbN_IgG_Rep2!$A$1:$Q$371</definedName>
    <definedName name="_xlnm._FilterDatabase" localSheetId="0" hidden="1">HTE_DYRK1A_AbC1_IgG!$A$1:$P$228</definedName>
    <definedName name="_xlnm._FilterDatabase" localSheetId="4" hidden="1">HTE_DYRK1A_AbC2_IgG!$A$1:$L$442</definedName>
    <definedName name="_xlnm._FilterDatabase" localSheetId="7" hidden="1">'HTE-IgG DYRK1A-AbN'!$A$1:$L$470</definedName>
    <definedName name="HTE_Abcam_allBFDR_Analysis_KO" localSheetId="4">HTE_DYRK1A_AbC2_IgG!$B$1:$L$442</definedName>
    <definedName name="HTE_Abnova_allBFDR_Analysis_KO" localSheetId="0">HTE_DYRK1A_AbC1_IgG!$B$1:$P$228</definedName>
    <definedName name="HTE_Sigma_allBFDR_Analysis_KO" localSheetId="7">'HTE-IgG DYRK1A-AbN'!$B$1:$L$470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1" i="10" l="1"/>
  <c r="P371" i="10"/>
  <c r="Q371" i="10"/>
  <c r="L370" i="10"/>
  <c r="P370" i="10"/>
  <c r="Q370" i="10"/>
  <c r="L369" i="10"/>
  <c r="P369" i="10"/>
  <c r="Q369" i="10"/>
  <c r="L368" i="10"/>
  <c r="P368" i="10"/>
  <c r="Q368" i="10"/>
  <c r="L367" i="10"/>
  <c r="P367" i="10"/>
  <c r="Q367" i="10"/>
  <c r="L366" i="10"/>
  <c r="P366" i="10"/>
  <c r="Q366" i="10"/>
  <c r="L365" i="10"/>
  <c r="P365" i="10"/>
  <c r="Q365" i="10"/>
  <c r="L364" i="10"/>
  <c r="P364" i="10"/>
  <c r="Q364" i="10"/>
  <c r="L363" i="10"/>
  <c r="P363" i="10"/>
  <c r="Q363" i="10"/>
  <c r="L362" i="10"/>
  <c r="P362" i="10"/>
  <c r="Q362" i="10"/>
  <c r="L361" i="10"/>
  <c r="P361" i="10"/>
  <c r="Q361" i="10"/>
  <c r="L360" i="10"/>
  <c r="P360" i="10"/>
  <c r="Q360" i="10"/>
  <c r="L359" i="10"/>
  <c r="P359" i="10"/>
  <c r="Q359" i="10"/>
  <c r="L358" i="10"/>
  <c r="P358" i="10"/>
  <c r="Q358" i="10"/>
  <c r="L357" i="10"/>
  <c r="P357" i="10"/>
  <c r="Q357" i="10"/>
  <c r="L356" i="10"/>
  <c r="P356" i="10"/>
  <c r="Q356" i="10"/>
  <c r="L355" i="10"/>
  <c r="P355" i="10"/>
  <c r="Q355" i="10"/>
  <c r="L354" i="10"/>
  <c r="P354" i="10"/>
  <c r="Q354" i="10"/>
  <c r="L353" i="10"/>
  <c r="P353" i="10"/>
  <c r="Q353" i="10"/>
  <c r="L352" i="10"/>
  <c r="P352" i="10"/>
  <c r="Q352" i="10"/>
  <c r="L351" i="10"/>
  <c r="P351" i="10"/>
  <c r="Q351" i="10"/>
  <c r="L350" i="10"/>
  <c r="P350" i="10"/>
  <c r="Q350" i="10"/>
  <c r="L349" i="10"/>
  <c r="P349" i="10"/>
  <c r="Q349" i="10"/>
  <c r="L348" i="10"/>
  <c r="P348" i="10"/>
  <c r="Q348" i="10"/>
  <c r="L347" i="10"/>
  <c r="P347" i="10"/>
  <c r="Q347" i="10"/>
  <c r="L346" i="10"/>
  <c r="P346" i="10"/>
  <c r="Q346" i="10"/>
  <c r="L345" i="10"/>
  <c r="P345" i="10"/>
  <c r="Q345" i="10"/>
  <c r="L344" i="10"/>
  <c r="P344" i="10"/>
  <c r="Q344" i="10"/>
  <c r="L343" i="10"/>
  <c r="P343" i="10"/>
  <c r="Q343" i="10"/>
  <c r="L342" i="10"/>
  <c r="P342" i="10"/>
  <c r="Q342" i="10"/>
  <c r="L341" i="10"/>
  <c r="P341" i="10"/>
  <c r="Q341" i="10"/>
  <c r="L340" i="10"/>
  <c r="P340" i="10"/>
  <c r="Q340" i="10"/>
  <c r="L339" i="10"/>
  <c r="P339" i="10"/>
  <c r="Q339" i="10"/>
  <c r="L338" i="10"/>
  <c r="P338" i="10"/>
  <c r="Q338" i="10"/>
  <c r="L337" i="10"/>
  <c r="P337" i="10"/>
  <c r="Q337" i="10"/>
  <c r="L336" i="10"/>
  <c r="P336" i="10"/>
  <c r="Q336" i="10"/>
  <c r="L335" i="10"/>
  <c r="P335" i="10"/>
  <c r="Q335" i="10"/>
  <c r="L334" i="10"/>
  <c r="P334" i="10"/>
  <c r="Q334" i="10"/>
  <c r="L333" i="10"/>
  <c r="P333" i="10"/>
  <c r="Q333" i="10"/>
  <c r="L332" i="10"/>
  <c r="P332" i="10"/>
  <c r="Q332" i="10"/>
  <c r="L331" i="10"/>
  <c r="P331" i="10"/>
  <c r="Q331" i="10"/>
  <c r="L330" i="10"/>
  <c r="P330" i="10"/>
  <c r="Q330" i="10"/>
  <c r="L329" i="10"/>
  <c r="P329" i="10"/>
  <c r="Q329" i="10"/>
  <c r="L328" i="10"/>
  <c r="P328" i="10"/>
  <c r="Q328" i="10"/>
  <c r="L327" i="10"/>
  <c r="P327" i="10"/>
  <c r="Q327" i="10"/>
  <c r="L326" i="10"/>
  <c r="P326" i="10"/>
  <c r="Q326" i="10"/>
  <c r="L325" i="10"/>
  <c r="P325" i="10"/>
  <c r="Q325" i="10"/>
  <c r="L324" i="10"/>
  <c r="P324" i="10"/>
  <c r="Q324" i="10"/>
  <c r="L323" i="10"/>
  <c r="P323" i="10"/>
  <c r="Q323" i="10"/>
  <c r="L322" i="10"/>
  <c r="P322" i="10"/>
  <c r="Q322" i="10"/>
  <c r="L321" i="10"/>
  <c r="P321" i="10"/>
  <c r="Q321" i="10"/>
  <c r="L320" i="10"/>
  <c r="P320" i="10"/>
  <c r="Q320" i="10"/>
  <c r="L319" i="10"/>
  <c r="P319" i="10"/>
  <c r="Q319" i="10"/>
  <c r="L318" i="10"/>
  <c r="P318" i="10"/>
  <c r="Q318" i="10"/>
  <c r="L317" i="10"/>
  <c r="P317" i="10"/>
  <c r="Q317" i="10"/>
  <c r="L316" i="10"/>
  <c r="P316" i="10"/>
  <c r="Q316" i="10"/>
  <c r="L315" i="10"/>
  <c r="P315" i="10"/>
  <c r="Q315" i="10"/>
  <c r="L314" i="10"/>
  <c r="P314" i="10"/>
  <c r="Q314" i="10"/>
  <c r="L313" i="10"/>
  <c r="P313" i="10"/>
  <c r="Q313" i="10"/>
  <c r="L312" i="10"/>
  <c r="P312" i="10"/>
  <c r="Q312" i="10"/>
  <c r="L311" i="10"/>
  <c r="P311" i="10"/>
  <c r="Q311" i="10"/>
  <c r="L310" i="10"/>
  <c r="P310" i="10"/>
  <c r="Q310" i="10"/>
  <c r="L309" i="10"/>
  <c r="P309" i="10"/>
  <c r="Q309" i="10"/>
  <c r="L308" i="10"/>
  <c r="P308" i="10"/>
  <c r="Q308" i="10"/>
  <c r="L307" i="10"/>
  <c r="P307" i="10"/>
  <c r="Q307" i="10"/>
  <c r="L306" i="10"/>
  <c r="P306" i="10"/>
  <c r="Q306" i="10"/>
  <c r="L305" i="10"/>
  <c r="P305" i="10"/>
  <c r="Q305" i="10"/>
  <c r="L304" i="10"/>
  <c r="P304" i="10"/>
  <c r="Q304" i="10"/>
  <c r="L303" i="10"/>
  <c r="P303" i="10"/>
  <c r="Q303" i="10"/>
  <c r="L302" i="10"/>
  <c r="P302" i="10"/>
  <c r="Q302" i="10"/>
  <c r="L301" i="10"/>
  <c r="P301" i="10"/>
  <c r="Q301" i="10"/>
  <c r="L300" i="10"/>
  <c r="P300" i="10"/>
  <c r="Q300" i="10"/>
  <c r="L299" i="10"/>
  <c r="P299" i="10"/>
  <c r="Q299" i="10"/>
  <c r="L298" i="10"/>
  <c r="P298" i="10"/>
  <c r="Q298" i="10"/>
  <c r="L297" i="10"/>
  <c r="P297" i="10"/>
  <c r="Q297" i="10"/>
  <c r="L296" i="10"/>
  <c r="P296" i="10"/>
  <c r="Q296" i="10"/>
  <c r="L295" i="10"/>
  <c r="P295" i="10"/>
  <c r="Q295" i="10"/>
  <c r="L294" i="10"/>
  <c r="P294" i="10"/>
  <c r="Q294" i="10"/>
  <c r="L293" i="10"/>
  <c r="P293" i="10"/>
  <c r="Q293" i="10"/>
  <c r="L292" i="10"/>
  <c r="P292" i="10"/>
  <c r="Q292" i="10"/>
  <c r="L291" i="10"/>
  <c r="P291" i="10"/>
  <c r="Q291" i="10"/>
  <c r="L290" i="10"/>
  <c r="P290" i="10"/>
  <c r="Q290" i="10"/>
  <c r="L289" i="10"/>
  <c r="P289" i="10"/>
  <c r="Q289" i="10"/>
  <c r="L288" i="10"/>
  <c r="P288" i="10"/>
  <c r="Q288" i="10"/>
  <c r="L287" i="10"/>
  <c r="P287" i="10"/>
  <c r="Q287" i="10"/>
  <c r="L286" i="10"/>
  <c r="P286" i="10"/>
  <c r="Q286" i="10"/>
  <c r="L285" i="10"/>
  <c r="P285" i="10"/>
  <c r="Q285" i="10"/>
  <c r="L284" i="10"/>
  <c r="P284" i="10"/>
  <c r="Q284" i="10"/>
  <c r="L283" i="10"/>
  <c r="P283" i="10"/>
  <c r="Q283" i="10"/>
  <c r="L282" i="10"/>
  <c r="P282" i="10"/>
  <c r="Q282" i="10"/>
  <c r="L281" i="10"/>
  <c r="P281" i="10"/>
  <c r="Q281" i="10"/>
  <c r="L280" i="10"/>
  <c r="P280" i="10"/>
  <c r="Q280" i="10"/>
  <c r="L279" i="10"/>
  <c r="P279" i="10"/>
  <c r="Q279" i="10"/>
  <c r="L278" i="10"/>
  <c r="P278" i="10"/>
  <c r="Q278" i="10"/>
  <c r="L277" i="10"/>
  <c r="P277" i="10"/>
  <c r="Q277" i="10"/>
  <c r="L276" i="10"/>
  <c r="P276" i="10"/>
  <c r="Q276" i="10"/>
  <c r="L275" i="10"/>
  <c r="P275" i="10"/>
  <c r="Q275" i="10"/>
  <c r="L274" i="10"/>
  <c r="P274" i="10"/>
  <c r="Q274" i="10"/>
  <c r="L273" i="10"/>
  <c r="P273" i="10"/>
  <c r="Q273" i="10"/>
  <c r="L272" i="10"/>
  <c r="P272" i="10"/>
  <c r="Q272" i="10"/>
  <c r="L271" i="10"/>
  <c r="P271" i="10"/>
  <c r="Q271" i="10"/>
  <c r="L270" i="10"/>
  <c r="P270" i="10"/>
  <c r="Q270" i="10"/>
  <c r="L269" i="10"/>
  <c r="P269" i="10"/>
  <c r="Q269" i="10"/>
  <c r="L268" i="10"/>
  <c r="P268" i="10"/>
  <c r="Q268" i="10"/>
  <c r="L267" i="10"/>
  <c r="P267" i="10"/>
  <c r="Q267" i="10"/>
  <c r="L266" i="10"/>
  <c r="P266" i="10"/>
  <c r="Q266" i="10"/>
  <c r="L265" i="10"/>
  <c r="P265" i="10"/>
  <c r="Q265" i="10"/>
  <c r="L264" i="10"/>
  <c r="P264" i="10"/>
  <c r="Q264" i="10"/>
  <c r="L263" i="10"/>
  <c r="P263" i="10"/>
  <c r="Q263" i="10"/>
  <c r="L262" i="10"/>
  <c r="P262" i="10"/>
  <c r="Q262" i="10"/>
  <c r="L261" i="10"/>
  <c r="P261" i="10"/>
  <c r="Q261" i="10"/>
  <c r="L260" i="10"/>
  <c r="P260" i="10"/>
  <c r="Q260" i="10"/>
  <c r="L259" i="10"/>
  <c r="P259" i="10"/>
  <c r="Q259" i="10"/>
  <c r="L258" i="10"/>
  <c r="P258" i="10"/>
  <c r="Q258" i="10"/>
  <c r="L257" i="10"/>
  <c r="P257" i="10"/>
  <c r="Q257" i="10"/>
  <c r="L256" i="10"/>
  <c r="P256" i="10"/>
  <c r="Q256" i="10"/>
  <c r="L255" i="10"/>
  <c r="P255" i="10"/>
  <c r="Q255" i="10"/>
  <c r="L254" i="10"/>
  <c r="P254" i="10"/>
  <c r="Q254" i="10"/>
  <c r="L253" i="10"/>
  <c r="P253" i="10"/>
  <c r="Q253" i="10"/>
  <c r="L252" i="10"/>
  <c r="P252" i="10"/>
  <c r="Q252" i="10"/>
  <c r="L251" i="10"/>
  <c r="P251" i="10"/>
  <c r="Q251" i="10"/>
  <c r="L250" i="10"/>
  <c r="P250" i="10"/>
  <c r="Q250" i="10"/>
  <c r="L249" i="10"/>
  <c r="P249" i="10"/>
  <c r="Q249" i="10"/>
  <c r="L248" i="10"/>
  <c r="P248" i="10"/>
  <c r="Q248" i="10"/>
  <c r="L247" i="10"/>
  <c r="P247" i="10"/>
  <c r="Q247" i="10"/>
  <c r="L246" i="10"/>
  <c r="P246" i="10"/>
  <c r="Q246" i="10"/>
  <c r="L245" i="10"/>
  <c r="P245" i="10"/>
  <c r="Q245" i="10"/>
  <c r="L244" i="10"/>
  <c r="P244" i="10"/>
  <c r="Q244" i="10"/>
  <c r="L243" i="10"/>
  <c r="P243" i="10"/>
  <c r="Q243" i="10"/>
  <c r="L242" i="10"/>
  <c r="P242" i="10"/>
  <c r="Q242" i="10"/>
  <c r="L241" i="10"/>
  <c r="P241" i="10"/>
  <c r="Q241" i="10"/>
  <c r="L240" i="10"/>
  <c r="P240" i="10"/>
  <c r="Q240" i="10"/>
  <c r="L239" i="10"/>
  <c r="P239" i="10"/>
  <c r="Q239" i="10"/>
  <c r="L238" i="10"/>
  <c r="P238" i="10"/>
  <c r="Q238" i="10"/>
  <c r="L237" i="10"/>
  <c r="P237" i="10"/>
  <c r="Q237" i="10"/>
  <c r="L236" i="10"/>
  <c r="P236" i="10"/>
  <c r="Q236" i="10"/>
  <c r="L235" i="10"/>
  <c r="P235" i="10"/>
  <c r="Q235" i="10"/>
  <c r="L234" i="10"/>
  <c r="P234" i="10"/>
  <c r="Q234" i="10"/>
  <c r="L233" i="10"/>
  <c r="P233" i="10"/>
  <c r="Q233" i="10"/>
  <c r="L232" i="10"/>
  <c r="P232" i="10"/>
  <c r="Q232" i="10"/>
  <c r="L231" i="10"/>
  <c r="P231" i="10"/>
  <c r="Q231" i="10"/>
  <c r="L230" i="10"/>
  <c r="P230" i="10"/>
  <c r="Q230" i="10"/>
  <c r="L229" i="10"/>
  <c r="P229" i="10"/>
  <c r="Q229" i="10"/>
  <c r="L228" i="10"/>
  <c r="P228" i="10"/>
  <c r="Q228" i="10"/>
  <c r="L227" i="10"/>
  <c r="P227" i="10"/>
  <c r="Q227" i="10"/>
  <c r="L226" i="10"/>
  <c r="P226" i="10"/>
  <c r="Q226" i="10"/>
  <c r="L225" i="10"/>
  <c r="P225" i="10"/>
  <c r="Q225" i="10"/>
  <c r="L224" i="10"/>
  <c r="P224" i="10"/>
  <c r="Q224" i="10"/>
  <c r="L223" i="10"/>
  <c r="P223" i="10"/>
  <c r="Q223" i="10"/>
  <c r="L222" i="10"/>
  <c r="P222" i="10"/>
  <c r="Q222" i="10"/>
  <c r="L221" i="10"/>
  <c r="P221" i="10"/>
  <c r="Q221" i="10"/>
  <c r="L220" i="10"/>
  <c r="P220" i="10"/>
  <c r="Q220" i="10"/>
  <c r="L219" i="10"/>
  <c r="P219" i="10"/>
  <c r="Q219" i="10"/>
  <c r="L218" i="10"/>
  <c r="P218" i="10"/>
  <c r="Q218" i="10"/>
  <c r="L217" i="10"/>
  <c r="P217" i="10"/>
  <c r="Q217" i="10"/>
  <c r="L216" i="10"/>
  <c r="P216" i="10"/>
  <c r="Q216" i="10"/>
  <c r="L215" i="10"/>
  <c r="P215" i="10"/>
  <c r="Q215" i="10"/>
  <c r="L214" i="10"/>
  <c r="P214" i="10"/>
  <c r="Q214" i="10"/>
  <c r="L213" i="10"/>
  <c r="P213" i="10"/>
  <c r="Q213" i="10"/>
  <c r="L212" i="10"/>
  <c r="P212" i="10"/>
  <c r="Q212" i="10"/>
  <c r="L211" i="10"/>
  <c r="P211" i="10"/>
  <c r="Q211" i="10"/>
  <c r="L210" i="10"/>
  <c r="P210" i="10"/>
  <c r="Q210" i="10"/>
  <c r="L209" i="10"/>
  <c r="P209" i="10"/>
  <c r="Q209" i="10"/>
  <c r="L208" i="10"/>
  <c r="P208" i="10"/>
  <c r="Q208" i="10"/>
  <c r="L207" i="10"/>
  <c r="P207" i="10"/>
  <c r="Q207" i="10"/>
  <c r="L206" i="10"/>
  <c r="P206" i="10"/>
  <c r="Q206" i="10"/>
  <c r="L205" i="10"/>
  <c r="P205" i="10"/>
  <c r="Q205" i="10"/>
  <c r="L204" i="10"/>
  <c r="P204" i="10"/>
  <c r="Q204" i="10"/>
  <c r="L203" i="10"/>
  <c r="P203" i="10"/>
  <c r="Q203" i="10"/>
  <c r="L202" i="10"/>
  <c r="P202" i="10"/>
  <c r="Q202" i="10"/>
  <c r="L201" i="10"/>
  <c r="P201" i="10"/>
  <c r="Q201" i="10"/>
  <c r="L200" i="10"/>
  <c r="P200" i="10"/>
  <c r="Q200" i="10"/>
  <c r="L199" i="10"/>
  <c r="P199" i="10"/>
  <c r="Q199" i="10"/>
  <c r="L198" i="10"/>
  <c r="P198" i="10"/>
  <c r="Q198" i="10"/>
  <c r="L197" i="10"/>
  <c r="P197" i="10"/>
  <c r="Q197" i="10"/>
  <c r="L196" i="10"/>
  <c r="P196" i="10"/>
  <c r="Q196" i="10"/>
  <c r="L195" i="10"/>
  <c r="P195" i="10"/>
  <c r="Q195" i="10"/>
  <c r="L194" i="10"/>
  <c r="P194" i="10"/>
  <c r="Q194" i="10"/>
  <c r="L193" i="10"/>
  <c r="P193" i="10"/>
  <c r="Q193" i="10"/>
  <c r="L192" i="10"/>
  <c r="P192" i="10"/>
  <c r="Q192" i="10"/>
  <c r="L191" i="10"/>
  <c r="P191" i="10"/>
  <c r="Q191" i="10"/>
  <c r="L190" i="10"/>
  <c r="P190" i="10"/>
  <c r="Q190" i="10"/>
  <c r="L189" i="10"/>
  <c r="P189" i="10"/>
  <c r="Q189" i="10"/>
  <c r="L188" i="10"/>
  <c r="P188" i="10"/>
  <c r="Q188" i="10"/>
  <c r="L187" i="10"/>
  <c r="P187" i="10"/>
  <c r="Q187" i="10"/>
  <c r="L186" i="10"/>
  <c r="P186" i="10"/>
  <c r="Q186" i="10"/>
  <c r="L185" i="10"/>
  <c r="P185" i="10"/>
  <c r="Q185" i="10"/>
  <c r="L184" i="10"/>
  <c r="P184" i="10"/>
  <c r="Q184" i="10"/>
  <c r="L183" i="10"/>
  <c r="P183" i="10"/>
  <c r="Q183" i="10"/>
  <c r="L182" i="10"/>
  <c r="P182" i="10"/>
  <c r="Q182" i="10"/>
  <c r="L181" i="10"/>
  <c r="P181" i="10"/>
  <c r="Q181" i="10"/>
  <c r="L180" i="10"/>
  <c r="P180" i="10"/>
  <c r="Q180" i="10"/>
  <c r="L179" i="10"/>
  <c r="P179" i="10"/>
  <c r="Q179" i="10"/>
  <c r="L178" i="10"/>
  <c r="P178" i="10"/>
  <c r="Q178" i="10"/>
  <c r="L177" i="10"/>
  <c r="P177" i="10"/>
  <c r="Q177" i="10"/>
  <c r="L176" i="10"/>
  <c r="P176" i="10"/>
  <c r="Q176" i="10"/>
  <c r="L175" i="10"/>
  <c r="P175" i="10"/>
  <c r="Q175" i="10"/>
  <c r="L174" i="10"/>
  <c r="P174" i="10"/>
  <c r="Q174" i="10"/>
  <c r="L173" i="10"/>
  <c r="P173" i="10"/>
  <c r="Q173" i="10"/>
  <c r="L172" i="10"/>
  <c r="P172" i="10"/>
  <c r="Q172" i="10"/>
  <c r="L171" i="10"/>
  <c r="P171" i="10"/>
  <c r="Q171" i="10"/>
  <c r="L170" i="10"/>
  <c r="P170" i="10"/>
  <c r="Q170" i="10"/>
  <c r="L169" i="10"/>
  <c r="P169" i="10"/>
  <c r="Q169" i="10"/>
  <c r="L168" i="10"/>
  <c r="P168" i="10"/>
  <c r="Q168" i="10"/>
  <c r="L167" i="10"/>
  <c r="P167" i="10"/>
  <c r="Q167" i="10"/>
  <c r="L166" i="10"/>
  <c r="P166" i="10"/>
  <c r="Q166" i="10"/>
  <c r="L165" i="10"/>
  <c r="P165" i="10"/>
  <c r="Q165" i="10"/>
  <c r="L164" i="10"/>
  <c r="P164" i="10"/>
  <c r="Q164" i="10"/>
  <c r="L163" i="10"/>
  <c r="P163" i="10"/>
  <c r="Q163" i="10"/>
  <c r="L162" i="10"/>
  <c r="P162" i="10"/>
  <c r="Q162" i="10"/>
  <c r="L161" i="10"/>
  <c r="P161" i="10"/>
  <c r="Q161" i="10"/>
  <c r="L160" i="10"/>
  <c r="P160" i="10"/>
  <c r="Q160" i="10"/>
  <c r="L159" i="10"/>
  <c r="P159" i="10"/>
  <c r="Q159" i="10"/>
  <c r="L158" i="10"/>
  <c r="P158" i="10"/>
  <c r="Q158" i="10"/>
  <c r="L157" i="10"/>
  <c r="P157" i="10"/>
  <c r="Q157" i="10"/>
  <c r="L156" i="10"/>
  <c r="P156" i="10"/>
  <c r="Q156" i="10"/>
  <c r="L155" i="10"/>
  <c r="P155" i="10"/>
  <c r="Q155" i="10"/>
  <c r="L154" i="10"/>
  <c r="P154" i="10"/>
  <c r="Q154" i="10"/>
  <c r="L153" i="10"/>
  <c r="P153" i="10"/>
  <c r="Q153" i="10"/>
  <c r="L152" i="10"/>
  <c r="P152" i="10"/>
  <c r="Q152" i="10"/>
  <c r="L151" i="10"/>
  <c r="P151" i="10"/>
  <c r="Q151" i="10"/>
  <c r="L150" i="10"/>
  <c r="P150" i="10"/>
  <c r="Q150" i="10"/>
  <c r="L149" i="10"/>
  <c r="P149" i="10"/>
  <c r="Q149" i="10"/>
  <c r="L148" i="10"/>
  <c r="P148" i="10"/>
  <c r="Q148" i="10"/>
  <c r="L147" i="10"/>
  <c r="P147" i="10"/>
  <c r="Q147" i="10"/>
  <c r="L146" i="10"/>
  <c r="P146" i="10"/>
  <c r="Q146" i="10"/>
  <c r="L145" i="10"/>
  <c r="P145" i="10"/>
  <c r="Q145" i="10"/>
  <c r="L144" i="10"/>
  <c r="P144" i="10"/>
  <c r="Q144" i="10"/>
  <c r="L143" i="10"/>
  <c r="P143" i="10"/>
  <c r="Q143" i="10"/>
  <c r="L142" i="10"/>
  <c r="P142" i="10"/>
  <c r="Q142" i="10"/>
  <c r="L141" i="10"/>
  <c r="P141" i="10"/>
  <c r="Q141" i="10"/>
  <c r="L140" i="10"/>
  <c r="P140" i="10"/>
  <c r="Q140" i="10"/>
  <c r="L139" i="10"/>
  <c r="P139" i="10"/>
  <c r="Q139" i="10"/>
  <c r="L138" i="10"/>
  <c r="P138" i="10"/>
  <c r="Q138" i="10"/>
  <c r="L137" i="10"/>
  <c r="P137" i="10"/>
  <c r="Q137" i="10"/>
  <c r="L136" i="10"/>
  <c r="P136" i="10"/>
  <c r="Q136" i="10"/>
  <c r="L135" i="10"/>
  <c r="P135" i="10"/>
  <c r="Q135" i="10"/>
  <c r="L134" i="10"/>
  <c r="P134" i="10"/>
  <c r="Q134" i="10"/>
  <c r="L133" i="10"/>
  <c r="P133" i="10"/>
  <c r="Q133" i="10"/>
  <c r="L132" i="10"/>
  <c r="P132" i="10"/>
  <c r="Q132" i="10"/>
  <c r="L131" i="10"/>
  <c r="P131" i="10"/>
  <c r="Q131" i="10"/>
  <c r="L130" i="10"/>
  <c r="P130" i="10"/>
  <c r="Q130" i="10"/>
  <c r="L129" i="10"/>
  <c r="P129" i="10"/>
  <c r="Q129" i="10"/>
  <c r="L128" i="10"/>
  <c r="P128" i="10"/>
  <c r="Q128" i="10"/>
  <c r="L127" i="10"/>
  <c r="P127" i="10"/>
  <c r="Q127" i="10"/>
  <c r="L126" i="10"/>
  <c r="P126" i="10"/>
  <c r="Q126" i="10"/>
  <c r="L125" i="10"/>
  <c r="P125" i="10"/>
  <c r="Q125" i="10"/>
  <c r="L124" i="10"/>
  <c r="P124" i="10"/>
  <c r="Q124" i="10"/>
  <c r="L123" i="10"/>
  <c r="P123" i="10"/>
  <c r="Q123" i="10"/>
  <c r="L122" i="10"/>
  <c r="P122" i="10"/>
  <c r="Q122" i="10"/>
  <c r="L121" i="10"/>
  <c r="P121" i="10"/>
  <c r="Q121" i="10"/>
  <c r="L120" i="10"/>
  <c r="P120" i="10"/>
  <c r="Q120" i="10"/>
  <c r="L119" i="10"/>
  <c r="P119" i="10"/>
  <c r="Q119" i="10"/>
  <c r="L118" i="10"/>
  <c r="P118" i="10"/>
  <c r="Q118" i="10"/>
  <c r="L117" i="10"/>
  <c r="P117" i="10"/>
  <c r="Q117" i="10"/>
  <c r="L116" i="10"/>
  <c r="P116" i="10"/>
  <c r="Q116" i="10"/>
  <c r="L115" i="10"/>
  <c r="P115" i="10"/>
  <c r="Q115" i="10"/>
  <c r="L114" i="10"/>
  <c r="P114" i="10"/>
  <c r="Q114" i="10"/>
  <c r="L113" i="10"/>
  <c r="P113" i="10"/>
  <c r="Q113" i="10"/>
  <c r="L112" i="10"/>
  <c r="P112" i="10"/>
  <c r="Q112" i="10"/>
  <c r="L111" i="10"/>
  <c r="P111" i="10"/>
  <c r="Q111" i="10"/>
  <c r="L110" i="10"/>
  <c r="P110" i="10"/>
  <c r="Q110" i="10"/>
  <c r="L109" i="10"/>
  <c r="P109" i="10"/>
  <c r="Q109" i="10"/>
  <c r="L108" i="10"/>
  <c r="P108" i="10"/>
  <c r="Q108" i="10"/>
  <c r="L107" i="10"/>
  <c r="P107" i="10"/>
  <c r="Q107" i="10"/>
  <c r="L106" i="10"/>
  <c r="P106" i="10"/>
  <c r="Q106" i="10"/>
  <c r="L105" i="10"/>
  <c r="P105" i="10"/>
  <c r="Q105" i="10"/>
  <c r="L104" i="10"/>
  <c r="P104" i="10"/>
  <c r="Q104" i="10"/>
  <c r="L103" i="10"/>
  <c r="P103" i="10"/>
  <c r="Q103" i="10"/>
  <c r="L102" i="10"/>
  <c r="P102" i="10"/>
  <c r="Q102" i="10"/>
  <c r="L101" i="10"/>
  <c r="P101" i="10"/>
  <c r="Q101" i="10"/>
  <c r="L100" i="10"/>
  <c r="P100" i="10"/>
  <c r="Q100" i="10"/>
  <c r="L99" i="10"/>
  <c r="P99" i="10"/>
  <c r="Q99" i="10"/>
  <c r="L98" i="10"/>
  <c r="P98" i="10"/>
  <c r="Q98" i="10"/>
  <c r="L97" i="10"/>
  <c r="P97" i="10"/>
  <c r="Q97" i="10"/>
  <c r="L96" i="10"/>
  <c r="P96" i="10"/>
  <c r="Q96" i="10"/>
  <c r="L95" i="10"/>
  <c r="P95" i="10"/>
  <c r="Q95" i="10"/>
  <c r="L94" i="10"/>
  <c r="P94" i="10"/>
  <c r="Q94" i="10"/>
  <c r="L93" i="10"/>
  <c r="P93" i="10"/>
  <c r="Q93" i="10"/>
  <c r="L92" i="10"/>
  <c r="P92" i="10"/>
  <c r="Q92" i="10"/>
  <c r="L91" i="10"/>
  <c r="P91" i="10"/>
  <c r="Q91" i="10"/>
  <c r="L90" i="10"/>
  <c r="P90" i="10"/>
  <c r="Q90" i="10"/>
  <c r="L89" i="10"/>
  <c r="P89" i="10"/>
  <c r="Q89" i="10"/>
  <c r="L88" i="10"/>
  <c r="P88" i="10"/>
  <c r="Q88" i="10"/>
  <c r="L87" i="10"/>
  <c r="P87" i="10"/>
  <c r="Q87" i="10"/>
  <c r="L86" i="10"/>
  <c r="P86" i="10"/>
  <c r="Q86" i="10"/>
  <c r="L85" i="10"/>
  <c r="P85" i="10"/>
  <c r="Q85" i="10"/>
  <c r="L84" i="10"/>
  <c r="P84" i="10"/>
  <c r="Q84" i="10"/>
  <c r="L83" i="10"/>
  <c r="P83" i="10"/>
  <c r="Q83" i="10"/>
  <c r="L82" i="10"/>
  <c r="P82" i="10"/>
  <c r="Q82" i="10"/>
  <c r="L81" i="10"/>
  <c r="P81" i="10"/>
  <c r="Q81" i="10"/>
  <c r="L80" i="10"/>
  <c r="P80" i="10"/>
  <c r="Q80" i="10"/>
  <c r="L79" i="10"/>
  <c r="P79" i="10"/>
  <c r="Q79" i="10"/>
  <c r="L78" i="10"/>
  <c r="P78" i="10"/>
  <c r="Q78" i="10"/>
  <c r="L77" i="10"/>
  <c r="P77" i="10"/>
  <c r="Q77" i="10"/>
  <c r="L76" i="10"/>
  <c r="P76" i="10"/>
  <c r="Q76" i="10"/>
  <c r="L75" i="10"/>
  <c r="P75" i="10"/>
  <c r="Q75" i="10"/>
  <c r="L74" i="10"/>
  <c r="P74" i="10"/>
  <c r="Q74" i="10"/>
  <c r="L73" i="10"/>
  <c r="P73" i="10"/>
  <c r="Q73" i="10"/>
  <c r="L72" i="10"/>
  <c r="P72" i="10"/>
  <c r="Q72" i="10"/>
  <c r="L71" i="10"/>
  <c r="P71" i="10"/>
  <c r="Q71" i="10"/>
  <c r="L70" i="10"/>
  <c r="P70" i="10"/>
  <c r="Q70" i="10"/>
  <c r="L69" i="10"/>
  <c r="P69" i="10"/>
  <c r="Q69" i="10"/>
  <c r="L68" i="10"/>
  <c r="P68" i="10"/>
  <c r="Q68" i="10"/>
  <c r="L67" i="10"/>
  <c r="P67" i="10"/>
  <c r="Q67" i="10"/>
  <c r="L66" i="10"/>
  <c r="P66" i="10"/>
  <c r="Q66" i="10"/>
  <c r="L65" i="10"/>
  <c r="P65" i="10"/>
  <c r="Q65" i="10"/>
  <c r="L64" i="10"/>
  <c r="P64" i="10"/>
  <c r="Q64" i="10"/>
  <c r="L63" i="10"/>
  <c r="P63" i="10"/>
  <c r="Q63" i="10"/>
  <c r="L62" i="10"/>
  <c r="P62" i="10"/>
  <c r="Q62" i="10"/>
  <c r="L61" i="10"/>
  <c r="P61" i="10"/>
  <c r="Q61" i="10"/>
  <c r="L60" i="10"/>
  <c r="P60" i="10"/>
  <c r="Q60" i="10"/>
  <c r="L59" i="10"/>
  <c r="P59" i="10"/>
  <c r="Q59" i="10"/>
  <c r="L58" i="10"/>
  <c r="P58" i="10"/>
  <c r="Q58" i="10"/>
  <c r="L57" i="10"/>
  <c r="P57" i="10"/>
  <c r="Q57" i="10"/>
  <c r="L56" i="10"/>
  <c r="P56" i="10"/>
  <c r="Q56" i="10"/>
  <c r="L55" i="10"/>
  <c r="P55" i="10"/>
  <c r="Q55" i="10"/>
  <c r="L54" i="10"/>
  <c r="P54" i="10"/>
  <c r="Q54" i="10"/>
  <c r="L53" i="10"/>
  <c r="P53" i="10"/>
  <c r="Q53" i="10"/>
  <c r="L52" i="10"/>
  <c r="P52" i="10"/>
  <c r="Q52" i="10"/>
  <c r="L51" i="10"/>
  <c r="P51" i="10"/>
  <c r="Q51" i="10"/>
  <c r="L50" i="10"/>
  <c r="P50" i="10"/>
  <c r="Q50" i="10"/>
  <c r="L49" i="10"/>
  <c r="P49" i="10"/>
  <c r="Q49" i="10"/>
  <c r="L48" i="10"/>
  <c r="P48" i="10"/>
  <c r="Q48" i="10"/>
  <c r="L47" i="10"/>
  <c r="P47" i="10"/>
  <c r="Q47" i="10"/>
  <c r="L46" i="10"/>
  <c r="P46" i="10"/>
  <c r="Q46" i="10"/>
  <c r="L45" i="10"/>
  <c r="P45" i="10"/>
  <c r="Q45" i="10"/>
  <c r="L44" i="10"/>
  <c r="P44" i="10"/>
  <c r="Q44" i="10"/>
  <c r="L43" i="10"/>
  <c r="P43" i="10"/>
  <c r="Q43" i="10"/>
  <c r="L42" i="10"/>
  <c r="P42" i="10"/>
  <c r="Q42" i="10"/>
  <c r="L41" i="10"/>
  <c r="P41" i="10"/>
  <c r="Q41" i="10"/>
  <c r="L40" i="10"/>
  <c r="P40" i="10"/>
  <c r="Q40" i="10"/>
  <c r="L39" i="10"/>
  <c r="P39" i="10"/>
  <c r="Q39" i="10"/>
  <c r="L38" i="10"/>
  <c r="P38" i="10"/>
  <c r="Q38" i="10"/>
  <c r="L37" i="10"/>
  <c r="P37" i="10"/>
  <c r="Q37" i="10"/>
  <c r="L36" i="10"/>
  <c r="P36" i="10"/>
  <c r="Q36" i="10"/>
  <c r="L35" i="10"/>
  <c r="P35" i="10"/>
  <c r="Q35" i="10"/>
  <c r="L34" i="10"/>
  <c r="P34" i="10"/>
  <c r="Q34" i="10"/>
  <c r="L33" i="10"/>
  <c r="P33" i="10"/>
  <c r="Q33" i="10"/>
  <c r="L32" i="10"/>
  <c r="P32" i="10"/>
  <c r="Q32" i="10"/>
  <c r="L31" i="10"/>
  <c r="P31" i="10"/>
  <c r="Q31" i="10"/>
  <c r="L30" i="10"/>
  <c r="P30" i="10"/>
  <c r="Q30" i="10"/>
  <c r="L29" i="10"/>
  <c r="P29" i="10"/>
  <c r="Q29" i="10"/>
  <c r="L28" i="10"/>
  <c r="P28" i="10"/>
  <c r="Q28" i="10"/>
  <c r="L27" i="10"/>
  <c r="P27" i="10"/>
  <c r="Q27" i="10"/>
  <c r="L26" i="10"/>
  <c r="P26" i="10"/>
  <c r="Q26" i="10"/>
  <c r="L25" i="10"/>
  <c r="P25" i="10"/>
  <c r="Q25" i="10"/>
  <c r="L24" i="10"/>
  <c r="P24" i="10"/>
  <c r="Q24" i="10"/>
  <c r="L23" i="10"/>
  <c r="P23" i="10"/>
  <c r="Q23" i="10"/>
  <c r="L22" i="10"/>
  <c r="P22" i="10"/>
  <c r="Q22" i="10"/>
  <c r="L21" i="10"/>
  <c r="P21" i="10"/>
  <c r="Q21" i="10"/>
  <c r="L20" i="10"/>
  <c r="P20" i="10"/>
  <c r="Q20" i="10"/>
  <c r="L19" i="10"/>
  <c r="P19" i="10"/>
  <c r="Q19" i="10"/>
  <c r="L18" i="10"/>
  <c r="P18" i="10"/>
  <c r="Q18" i="10"/>
  <c r="L17" i="10"/>
  <c r="P17" i="10"/>
  <c r="Q17" i="10"/>
  <c r="L16" i="10"/>
  <c r="P16" i="10"/>
  <c r="Q16" i="10"/>
  <c r="L15" i="10"/>
  <c r="P15" i="10"/>
  <c r="Q15" i="10"/>
  <c r="L14" i="10"/>
  <c r="P14" i="10"/>
  <c r="Q14" i="10"/>
  <c r="L13" i="10"/>
  <c r="P13" i="10"/>
  <c r="Q13" i="10"/>
  <c r="L12" i="10"/>
  <c r="P12" i="10"/>
  <c r="Q12" i="10"/>
  <c r="L11" i="10"/>
  <c r="P11" i="10"/>
  <c r="Q11" i="10"/>
  <c r="L10" i="10"/>
  <c r="P10" i="10"/>
  <c r="Q10" i="10"/>
  <c r="L9" i="10"/>
  <c r="P9" i="10"/>
  <c r="Q9" i="10"/>
  <c r="L8" i="10"/>
  <c r="P8" i="10"/>
  <c r="Q8" i="10"/>
  <c r="L7" i="10"/>
  <c r="P7" i="10"/>
  <c r="Q7" i="10"/>
  <c r="L6" i="10"/>
  <c r="P6" i="10"/>
  <c r="Q6" i="10"/>
  <c r="L5" i="10"/>
  <c r="P5" i="10"/>
  <c r="Q5" i="10"/>
  <c r="L4" i="10"/>
  <c r="P4" i="10"/>
  <c r="Q4" i="10"/>
  <c r="L3" i="10"/>
  <c r="P3" i="10"/>
  <c r="Q3" i="10"/>
  <c r="L2" i="10"/>
  <c r="P2" i="10"/>
  <c r="Q2" i="10"/>
  <c r="L360" i="9"/>
  <c r="P360" i="9"/>
  <c r="Q360" i="9"/>
  <c r="L351" i="9"/>
  <c r="P351" i="9"/>
  <c r="Q351" i="9"/>
  <c r="L346" i="9"/>
  <c r="P346" i="9"/>
  <c r="Q346" i="9"/>
  <c r="L336" i="9"/>
  <c r="P336" i="9"/>
  <c r="Q336" i="9"/>
  <c r="L323" i="9"/>
  <c r="P323" i="9"/>
  <c r="Q323" i="9"/>
  <c r="L320" i="9"/>
  <c r="P320" i="9"/>
  <c r="Q320" i="9"/>
  <c r="L276" i="9"/>
  <c r="P276" i="9"/>
  <c r="Q276" i="9"/>
  <c r="L192" i="9"/>
  <c r="P192" i="9"/>
  <c r="Q192" i="9"/>
  <c r="L189" i="9"/>
  <c r="P189" i="9"/>
  <c r="Q189" i="9"/>
  <c r="L169" i="9"/>
  <c r="P169" i="9"/>
  <c r="Q169" i="9"/>
  <c r="L168" i="9"/>
  <c r="P168" i="9"/>
  <c r="Q168" i="9"/>
  <c r="L167" i="9"/>
  <c r="P167" i="9"/>
  <c r="Q167" i="9"/>
  <c r="L166" i="9"/>
  <c r="P166" i="9"/>
  <c r="Q166" i="9"/>
  <c r="L157" i="9"/>
  <c r="P157" i="9"/>
  <c r="Q157" i="9"/>
  <c r="L155" i="9"/>
  <c r="P155" i="9"/>
  <c r="Q155" i="9"/>
  <c r="L141" i="9"/>
  <c r="P141" i="9"/>
  <c r="Q141" i="9"/>
  <c r="L136" i="9"/>
  <c r="P136" i="9"/>
  <c r="Q136" i="9"/>
  <c r="L133" i="9"/>
  <c r="P133" i="9"/>
  <c r="Q133" i="9"/>
  <c r="L95" i="9"/>
  <c r="P95" i="9"/>
  <c r="Q95" i="9"/>
  <c r="L92" i="9"/>
  <c r="P92" i="9"/>
  <c r="Q92" i="9"/>
  <c r="L86" i="9"/>
  <c r="P86" i="9"/>
  <c r="Q86" i="9"/>
  <c r="L80" i="9"/>
  <c r="P80" i="9"/>
  <c r="Q80" i="9"/>
  <c r="L78" i="9"/>
  <c r="P78" i="9"/>
  <c r="Q78" i="9"/>
  <c r="L52" i="9"/>
  <c r="P52" i="9"/>
  <c r="Q52" i="9"/>
  <c r="L44" i="9"/>
  <c r="P44" i="9"/>
  <c r="Q44" i="9"/>
  <c r="L22" i="9"/>
  <c r="P22" i="9"/>
  <c r="Q22" i="9"/>
  <c r="L16" i="9"/>
  <c r="P16" i="9"/>
  <c r="Q16" i="9"/>
  <c r="L13" i="9"/>
  <c r="P13" i="9"/>
  <c r="Q13" i="9"/>
  <c r="L8" i="9"/>
  <c r="P8" i="9"/>
  <c r="Q8" i="9"/>
  <c r="L7" i="9"/>
  <c r="P7" i="9"/>
  <c r="Q7" i="9"/>
  <c r="L6" i="9"/>
  <c r="P6" i="9"/>
  <c r="Q6" i="9"/>
  <c r="L5" i="9"/>
  <c r="P5" i="9"/>
  <c r="Q5" i="9"/>
  <c r="L4" i="9"/>
  <c r="P4" i="9"/>
  <c r="Q4" i="9"/>
  <c r="L345" i="9"/>
  <c r="P345" i="9"/>
  <c r="Q345" i="9"/>
  <c r="L207" i="9"/>
  <c r="P207" i="9"/>
  <c r="Q207" i="9"/>
  <c r="L135" i="9"/>
  <c r="P135" i="9"/>
  <c r="Q135" i="9"/>
  <c r="L125" i="9"/>
  <c r="P125" i="9"/>
  <c r="Q125" i="9"/>
  <c r="L62" i="9"/>
  <c r="P62" i="9"/>
  <c r="Q62" i="9"/>
  <c r="L343" i="9"/>
  <c r="P343" i="9"/>
  <c r="Q343" i="9"/>
  <c r="L328" i="9"/>
  <c r="P328" i="9"/>
  <c r="Q328" i="9"/>
  <c r="L134" i="9"/>
  <c r="P134" i="9"/>
  <c r="Q134" i="9"/>
  <c r="L107" i="9"/>
  <c r="P107" i="9"/>
  <c r="Q107" i="9"/>
  <c r="L106" i="9"/>
  <c r="P106" i="9"/>
  <c r="Q106" i="9"/>
  <c r="L344" i="9"/>
  <c r="P344" i="9"/>
  <c r="Q344" i="9"/>
  <c r="L213" i="9"/>
  <c r="P213" i="9"/>
  <c r="Q213" i="9"/>
  <c r="L179" i="9"/>
  <c r="P179" i="9"/>
  <c r="Q179" i="9"/>
  <c r="L158" i="9"/>
  <c r="P158" i="9"/>
  <c r="Q158" i="9"/>
  <c r="L143" i="9"/>
  <c r="P143" i="9"/>
  <c r="Q143" i="9"/>
  <c r="L53" i="9"/>
  <c r="P53" i="9"/>
  <c r="Q53" i="9"/>
  <c r="L342" i="9"/>
  <c r="P342" i="9"/>
  <c r="Q342" i="9"/>
  <c r="L113" i="9"/>
  <c r="P113" i="9"/>
  <c r="Q113" i="9"/>
  <c r="L90" i="9"/>
  <c r="P90" i="9"/>
  <c r="Q90" i="9"/>
  <c r="L67" i="9"/>
  <c r="P67" i="9"/>
  <c r="Q67" i="9"/>
  <c r="L17" i="9"/>
  <c r="P17" i="9"/>
  <c r="Q17" i="9"/>
  <c r="L297" i="9"/>
  <c r="P297" i="9"/>
  <c r="Q297" i="9"/>
  <c r="L251" i="9"/>
  <c r="P251" i="9"/>
  <c r="Q251" i="9"/>
  <c r="L12" i="9"/>
  <c r="P12" i="9"/>
  <c r="Q12" i="9"/>
  <c r="L358" i="9"/>
  <c r="P358" i="9"/>
  <c r="Q358" i="9"/>
  <c r="L88" i="9"/>
  <c r="P88" i="9"/>
  <c r="Q88" i="9"/>
  <c r="L273" i="9"/>
  <c r="P273" i="9"/>
  <c r="Q273" i="9"/>
  <c r="L10" i="9"/>
  <c r="P10" i="9"/>
  <c r="Q10" i="9"/>
  <c r="L242" i="9"/>
  <c r="P242" i="9"/>
  <c r="Q242" i="9"/>
  <c r="L348" i="9"/>
  <c r="P348" i="9"/>
  <c r="Q348" i="9"/>
  <c r="L347" i="9"/>
  <c r="P347" i="9"/>
  <c r="Q347" i="9"/>
  <c r="L260" i="9"/>
  <c r="P260" i="9"/>
  <c r="Q260" i="9"/>
  <c r="L222" i="9"/>
  <c r="P222" i="9"/>
  <c r="Q222" i="9"/>
  <c r="L128" i="9"/>
  <c r="P128" i="9"/>
  <c r="Q128" i="9"/>
  <c r="L212" i="9"/>
  <c r="P212" i="9"/>
  <c r="Q212" i="9"/>
  <c r="L329" i="9"/>
  <c r="P329" i="9"/>
  <c r="Q329" i="9"/>
  <c r="L325" i="9"/>
  <c r="P325" i="9"/>
  <c r="Q325" i="9"/>
  <c r="L322" i="9"/>
  <c r="P322" i="9"/>
  <c r="Q322" i="9"/>
  <c r="L229" i="9"/>
  <c r="P229" i="9"/>
  <c r="Q229" i="9"/>
  <c r="L356" i="9"/>
  <c r="P356" i="9"/>
  <c r="Q356" i="9"/>
  <c r="L341" i="9"/>
  <c r="P341" i="9"/>
  <c r="Q341" i="9"/>
  <c r="L327" i="9"/>
  <c r="P327" i="9"/>
  <c r="Q327" i="9"/>
  <c r="L27" i="9"/>
  <c r="P27" i="9"/>
  <c r="Q27" i="9"/>
  <c r="L306" i="9"/>
  <c r="P306" i="9"/>
  <c r="Q306" i="9"/>
  <c r="L298" i="9"/>
  <c r="P298" i="9"/>
  <c r="Q298" i="9"/>
  <c r="L61" i="9"/>
  <c r="P61" i="9"/>
  <c r="Q61" i="9"/>
  <c r="L232" i="9"/>
  <c r="P232" i="9"/>
  <c r="Q232" i="9"/>
  <c r="L197" i="9"/>
  <c r="P197" i="9"/>
  <c r="Q197" i="9"/>
  <c r="L49" i="9"/>
  <c r="P49" i="9"/>
  <c r="Q49" i="9"/>
  <c r="L233" i="9"/>
  <c r="P233" i="9"/>
  <c r="Q233" i="9"/>
  <c r="L204" i="9"/>
  <c r="P204" i="9"/>
  <c r="Q204" i="9"/>
  <c r="L79" i="9"/>
  <c r="P79" i="9"/>
  <c r="Q79" i="9"/>
  <c r="L357" i="9"/>
  <c r="P357" i="9"/>
  <c r="Q357" i="9"/>
  <c r="L311" i="9"/>
  <c r="P311" i="9"/>
  <c r="Q311" i="9"/>
  <c r="L152" i="9"/>
  <c r="P152" i="9"/>
  <c r="Q152" i="9"/>
  <c r="L24" i="9"/>
  <c r="P24" i="9"/>
  <c r="Q24" i="9"/>
  <c r="L244" i="9"/>
  <c r="P244" i="9"/>
  <c r="Q244" i="9"/>
  <c r="L194" i="9"/>
  <c r="P194" i="9"/>
  <c r="Q194" i="9"/>
  <c r="L221" i="9"/>
  <c r="P221" i="9"/>
  <c r="Q221" i="9"/>
  <c r="L105" i="9"/>
  <c r="P105" i="9"/>
  <c r="Q105" i="9"/>
  <c r="L259" i="9"/>
  <c r="P259" i="9"/>
  <c r="Q259" i="9"/>
  <c r="L290" i="9"/>
  <c r="P290" i="9"/>
  <c r="Q290" i="9"/>
  <c r="L104" i="9"/>
  <c r="P104" i="9"/>
  <c r="Q104" i="9"/>
  <c r="L359" i="9"/>
  <c r="P359" i="9"/>
  <c r="Q359" i="9"/>
  <c r="L368" i="9"/>
  <c r="P368" i="9"/>
  <c r="Q368" i="9"/>
  <c r="L315" i="9"/>
  <c r="P315" i="9"/>
  <c r="Q315" i="9"/>
  <c r="L314" i="9"/>
  <c r="P314" i="9"/>
  <c r="Q314" i="9"/>
  <c r="L292" i="9"/>
  <c r="P292" i="9"/>
  <c r="Q292" i="9"/>
  <c r="L199" i="9"/>
  <c r="P199" i="9"/>
  <c r="Q199" i="9"/>
  <c r="L173" i="9"/>
  <c r="P173" i="9"/>
  <c r="Q173" i="9"/>
  <c r="L172" i="9"/>
  <c r="P172" i="9"/>
  <c r="Q172" i="9"/>
  <c r="L165" i="9"/>
  <c r="P165" i="9"/>
  <c r="Q165" i="9"/>
  <c r="L111" i="9"/>
  <c r="P111" i="9"/>
  <c r="Q111" i="9"/>
  <c r="L85" i="9"/>
  <c r="P85" i="9"/>
  <c r="Q85" i="9"/>
  <c r="L81" i="9"/>
  <c r="P81" i="9"/>
  <c r="Q81" i="9"/>
  <c r="L74" i="9"/>
  <c r="P74" i="9"/>
  <c r="Q74" i="9"/>
  <c r="L71" i="9"/>
  <c r="P71" i="9"/>
  <c r="Q71" i="9"/>
  <c r="L47" i="9"/>
  <c r="P47" i="9"/>
  <c r="Q47" i="9"/>
  <c r="L45" i="9"/>
  <c r="P45" i="9"/>
  <c r="Q45" i="9"/>
  <c r="L20" i="9"/>
  <c r="P20" i="9"/>
  <c r="Q20" i="9"/>
  <c r="L182" i="9"/>
  <c r="P182" i="9"/>
  <c r="Q182" i="9"/>
  <c r="L150" i="9"/>
  <c r="P150" i="9"/>
  <c r="Q150" i="9"/>
  <c r="L25" i="9"/>
  <c r="P25" i="9"/>
  <c r="Q25" i="9"/>
  <c r="L243" i="9"/>
  <c r="P243" i="9"/>
  <c r="Q243" i="9"/>
  <c r="L237" i="9"/>
  <c r="P237" i="9"/>
  <c r="Q237" i="9"/>
  <c r="L19" i="9"/>
  <c r="P19" i="9"/>
  <c r="Q19" i="9"/>
  <c r="L238" i="9"/>
  <c r="P238" i="9"/>
  <c r="Q238" i="9"/>
  <c r="L108" i="9"/>
  <c r="P108" i="9"/>
  <c r="Q108" i="9"/>
  <c r="L270" i="9"/>
  <c r="P270" i="9"/>
  <c r="Q270" i="9"/>
  <c r="L109" i="9"/>
  <c r="P109" i="9"/>
  <c r="Q109" i="9"/>
  <c r="L240" i="9"/>
  <c r="P240" i="9"/>
  <c r="Q240" i="9"/>
  <c r="L282" i="9"/>
  <c r="P282" i="9"/>
  <c r="Q282" i="9"/>
  <c r="L295" i="9"/>
  <c r="P295" i="9"/>
  <c r="Q295" i="9"/>
  <c r="L275" i="9"/>
  <c r="P275" i="9"/>
  <c r="Q275" i="9"/>
  <c r="L122" i="9"/>
  <c r="P122" i="9"/>
  <c r="Q122" i="9"/>
  <c r="L170" i="9"/>
  <c r="P170" i="9"/>
  <c r="Q170" i="9"/>
  <c r="L188" i="9"/>
  <c r="P188" i="9"/>
  <c r="Q188" i="9"/>
  <c r="L69" i="9"/>
  <c r="P69" i="9"/>
  <c r="Q69" i="9"/>
  <c r="L72" i="9"/>
  <c r="P72" i="9"/>
  <c r="Q72" i="9"/>
  <c r="L364" i="9"/>
  <c r="P364" i="9"/>
  <c r="Q364" i="9"/>
  <c r="L252" i="9"/>
  <c r="P252" i="9"/>
  <c r="Q252" i="9"/>
  <c r="L277" i="9"/>
  <c r="P277" i="9"/>
  <c r="Q277" i="9"/>
  <c r="L227" i="9"/>
  <c r="P227" i="9"/>
  <c r="Q227" i="9"/>
  <c r="L39" i="9"/>
  <c r="P39" i="9"/>
  <c r="Q39" i="9"/>
  <c r="L284" i="9"/>
  <c r="P284" i="9"/>
  <c r="Q284" i="9"/>
  <c r="L98" i="9"/>
  <c r="P98" i="9"/>
  <c r="Q98" i="9"/>
  <c r="L121" i="9"/>
  <c r="P121" i="9"/>
  <c r="Q121" i="9"/>
  <c r="L340" i="9"/>
  <c r="P340" i="9"/>
  <c r="Q340" i="9"/>
  <c r="L337" i="9"/>
  <c r="P337" i="9"/>
  <c r="Q337" i="9"/>
  <c r="L321" i="9"/>
  <c r="P321" i="9"/>
  <c r="Q321" i="9"/>
  <c r="L313" i="9"/>
  <c r="P313" i="9"/>
  <c r="Q313" i="9"/>
  <c r="L307" i="9"/>
  <c r="P307" i="9"/>
  <c r="Q307" i="9"/>
  <c r="L304" i="9"/>
  <c r="P304" i="9"/>
  <c r="Q304" i="9"/>
  <c r="L303" i="9"/>
  <c r="P303" i="9"/>
  <c r="Q303" i="9"/>
  <c r="L216" i="9"/>
  <c r="P216" i="9"/>
  <c r="Q216" i="9"/>
  <c r="L211" i="9"/>
  <c r="P211" i="9"/>
  <c r="Q211" i="9"/>
  <c r="L205" i="9"/>
  <c r="P205" i="9"/>
  <c r="Q205" i="9"/>
  <c r="L201" i="9"/>
  <c r="P201" i="9"/>
  <c r="Q201" i="9"/>
  <c r="L151" i="9"/>
  <c r="P151" i="9"/>
  <c r="Q151" i="9"/>
  <c r="L145" i="9"/>
  <c r="P145" i="9"/>
  <c r="Q145" i="9"/>
  <c r="L131" i="9"/>
  <c r="P131" i="9"/>
  <c r="Q131" i="9"/>
  <c r="L103" i="9"/>
  <c r="P103" i="9"/>
  <c r="Q103" i="9"/>
  <c r="L101" i="9"/>
  <c r="P101" i="9"/>
  <c r="Q101" i="9"/>
  <c r="L77" i="9"/>
  <c r="P77" i="9"/>
  <c r="Q77" i="9"/>
  <c r="L51" i="9"/>
  <c r="P51" i="9"/>
  <c r="Q51" i="9"/>
  <c r="L35" i="9"/>
  <c r="P35" i="9"/>
  <c r="Q35" i="9"/>
  <c r="L365" i="9"/>
  <c r="P365" i="9"/>
  <c r="Q365" i="9"/>
  <c r="L362" i="9"/>
  <c r="P362" i="9"/>
  <c r="Q362" i="9"/>
  <c r="L302" i="9"/>
  <c r="P302" i="9"/>
  <c r="Q302" i="9"/>
  <c r="L300" i="9"/>
  <c r="P300" i="9"/>
  <c r="Q300" i="9"/>
  <c r="L294" i="9"/>
  <c r="P294" i="9"/>
  <c r="Q294" i="9"/>
  <c r="L164" i="9"/>
  <c r="P164" i="9"/>
  <c r="Q164" i="9"/>
  <c r="L185" i="9"/>
  <c r="P185" i="9"/>
  <c r="Q185" i="9"/>
  <c r="L175" i="9"/>
  <c r="P175" i="9"/>
  <c r="Q175" i="9"/>
  <c r="L94" i="9"/>
  <c r="P94" i="9"/>
  <c r="Q94" i="9"/>
  <c r="L87" i="9"/>
  <c r="P87" i="9"/>
  <c r="Q87" i="9"/>
  <c r="L73" i="9"/>
  <c r="P73" i="9"/>
  <c r="Q73" i="9"/>
  <c r="L57" i="9"/>
  <c r="P57" i="9"/>
  <c r="Q57" i="9"/>
  <c r="L30" i="9"/>
  <c r="P30" i="9"/>
  <c r="Q30" i="9"/>
  <c r="L21" i="9"/>
  <c r="P21" i="9"/>
  <c r="Q21" i="9"/>
  <c r="L2" i="9"/>
  <c r="P2" i="9"/>
  <c r="Q2" i="9"/>
  <c r="L333" i="9"/>
  <c r="P333" i="9"/>
  <c r="Q333" i="9"/>
  <c r="L63" i="9"/>
  <c r="P63" i="9"/>
  <c r="Q63" i="9"/>
  <c r="L186" i="9"/>
  <c r="P186" i="9"/>
  <c r="Q186" i="9"/>
  <c r="L161" i="9"/>
  <c r="P161" i="9"/>
  <c r="Q161" i="9"/>
  <c r="L75" i="9"/>
  <c r="P75" i="9"/>
  <c r="Q75" i="9"/>
  <c r="L46" i="9"/>
  <c r="P46" i="9"/>
  <c r="Q46" i="9"/>
  <c r="L42" i="9"/>
  <c r="P42" i="9"/>
  <c r="Q42" i="9"/>
  <c r="L31" i="9"/>
  <c r="P31" i="9"/>
  <c r="Q31" i="9"/>
  <c r="L363" i="9"/>
  <c r="P363" i="9"/>
  <c r="Q363" i="9"/>
  <c r="L278" i="9"/>
  <c r="P278" i="9"/>
  <c r="Q278" i="9"/>
  <c r="L274" i="9"/>
  <c r="P274" i="9"/>
  <c r="Q274" i="9"/>
  <c r="L225" i="9"/>
  <c r="P225" i="9"/>
  <c r="Q225" i="9"/>
  <c r="L9" i="9"/>
  <c r="P9" i="9"/>
  <c r="Q9" i="9"/>
  <c r="L117" i="9"/>
  <c r="P117" i="9"/>
  <c r="Q117" i="9"/>
  <c r="L291" i="9"/>
  <c r="P291" i="9"/>
  <c r="Q291" i="9"/>
  <c r="L330" i="9"/>
  <c r="P330" i="9"/>
  <c r="Q330" i="9"/>
  <c r="L258" i="9"/>
  <c r="P258" i="9"/>
  <c r="Q258" i="9"/>
  <c r="L196" i="9"/>
  <c r="P196" i="9"/>
  <c r="Q196" i="9"/>
  <c r="L281" i="9"/>
  <c r="P281" i="9"/>
  <c r="Q281" i="9"/>
  <c r="L280" i="9"/>
  <c r="P280" i="9"/>
  <c r="Q280" i="9"/>
  <c r="L239" i="9"/>
  <c r="P239" i="9"/>
  <c r="Q239" i="9"/>
  <c r="L220" i="9"/>
  <c r="P220" i="9"/>
  <c r="Q220" i="9"/>
  <c r="L257" i="9"/>
  <c r="P257" i="9"/>
  <c r="Q257" i="9"/>
  <c r="L293" i="9"/>
  <c r="P293" i="9"/>
  <c r="Q293" i="9"/>
  <c r="L310" i="9"/>
  <c r="P310" i="9"/>
  <c r="Q310" i="9"/>
  <c r="L132" i="9"/>
  <c r="P132" i="9"/>
  <c r="Q132" i="9"/>
  <c r="L120" i="9"/>
  <c r="P120" i="9"/>
  <c r="Q120" i="9"/>
  <c r="L102" i="9"/>
  <c r="P102" i="9"/>
  <c r="Q102" i="9"/>
  <c r="L48" i="9"/>
  <c r="P48" i="9"/>
  <c r="Q48" i="9"/>
  <c r="L268" i="9"/>
  <c r="P268" i="9"/>
  <c r="Q268" i="9"/>
  <c r="L265" i="9"/>
  <c r="P265" i="9"/>
  <c r="Q265" i="9"/>
  <c r="L160" i="9"/>
  <c r="P160" i="9"/>
  <c r="Q160" i="9"/>
  <c r="L305" i="9"/>
  <c r="P305" i="9"/>
  <c r="Q305" i="9"/>
  <c r="L37" i="9"/>
  <c r="P37" i="9"/>
  <c r="Q37" i="9"/>
  <c r="L269" i="9"/>
  <c r="P269" i="9"/>
  <c r="Q269" i="9"/>
  <c r="L230" i="9"/>
  <c r="P230" i="9"/>
  <c r="Q230" i="9"/>
  <c r="L266" i="9"/>
  <c r="P266" i="9"/>
  <c r="Q266" i="9"/>
  <c r="L236" i="9"/>
  <c r="P236" i="9"/>
  <c r="Q236" i="9"/>
  <c r="L235" i="9"/>
  <c r="P235" i="9"/>
  <c r="Q235" i="9"/>
  <c r="L223" i="9"/>
  <c r="P223" i="9"/>
  <c r="Q223" i="9"/>
  <c r="L217" i="9"/>
  <c r="P217" i="9"/>
  <c r="Q217" i="9"/>
  <c r="L114" i="9"/>
  <c r="P114" i="9"/>
  <c r="Q114" i="9"/>
  <c r="L226" i="9"/>
  <c r="P226" i="9"/>
  <c r="Q226" i="9"/>
  <c r="L224" i="9"/>
  <c r="P224" i="9"/>
  <c r="Q224" i="9"/>
  <c r="L219" i="9"/>
  <c r="P219" i="9"/>
  <c r="Q219" i="9"/>
  <c r="L218" i="9"/>
  <c r="P218" i="9"/>
  <c r="Q218" i="9"/>
  <c r="L191" i="9"/>
  <c r="P191" i="9"/>
  <c r="Q191" i="9"/>
  <c r="L267" i="9"/>
  <c r="P267" i="9"/>
  <c r="Q267" i="9"/>
  <c r="L312" i="9"/>
  <c r="P312" i="9"/>
  <c r="Q312" i="9"/>
  <c r="L271" i="9"/>
  <c r="P271" i="9"/>
  <c r="Q271" i="9"/>
  <c r="L255" i="9"/>
  <c r="P255" i="9"/>
  <c r="Q255" i="9"/>
  <c r="L245" i="9"/>
  <c r="P245" i="9"/>
  <c r="Q245" i="9"/>
  <c r="L234" i="9"/>
  <c r="P234" i="9"/>
  <c r="Q234" i="9"/>
  <c r="L198" i="9"/>
  <c r="P198" i="9"/>
  <c r="Q198" i="9"/>
  <c r="L181" i="9"/>
  <c r="P181" i="9"/>
  <c r="Q181" i="9"/>
  <c r="L127" i="9"/>
  <c r="P127" i="9"/>
  <c r="Q127" i="9"/>
  <c r="L118" i="9"/>
  <c r="P118" i="9"/>
  <c r="Q118" i="9"/>
  <c r="L116" i="9"/>
  <c r="P116" i="9"/>
  <c r="Q116" i="9"/>
  <c r="L84" i="9"/>
  <c r="P84" i="9"/>
  <c r="Q84" i="9"/>
  <c r="L55" i="9"/>
  <c r="P55" i="9"/>
  <c r="Q55" i="9"/>
  <c r="L38" i="9"/>
  <c r="P38" i="9"/>
  <c r="Q38" i="9"/>
  <c r="L23" i="9"/>
  <c r="P23" i="9"/>
  <c r="Q23" i="9"/>
  <c r="L369" i="9"/>
  <c r="P369" i="9"/>
  <c r="Q369" i="9"/>
  <c r="L367" i="9"/>
  <c r="P367" i="9"/>
  <c r="Q367" i="9"/>
  <c r="L366" i="9"/>
  <c r="P366" i="9"/>
  <c r="Q366" i="9"/>
  <c r="L361" i="9"/>
  <c r="P361" i="9"/>
  <c r="Q361" i="9"/>
  <c r="L355" i="9"/>
  <c r="P355" i="9"/>
  <c r="Q355" i="9"/>
  <c r="L354" i="9"/>
  <c r="P354" i="9"/>
  <c r="Q354" i="9"/>
  <c r="L353" i="9"/>
  <c r="P353" i="9"/>
  <c r="Q353" i="9"/>
  <c r="L350" i="9"/>
  <c r="P350" i="9"/>
  <c r="Q350" i="9"/>
  <c r="L349" i="9"/>
  <c r="P349" i="9"/>
  <c r="Q349" i="9"/>
  <c r="L339" i="9"/>
  <c r="P339" i="9"/>
  <c r="Q339" i="9"/>
  <c r="L338" i="9"/>
  <c r="P338" i="9"/>
  <c r="Q338" i="9"/>
  <c r="L335" i="9"/>
  <c r="P335" i="9"/>
  <c r="Q335" i="9"/>
  <c r="L334" i="9"/>
  <c r="P334" i="9"/>
  <c r="Q334" i="9"/>
  <c r="L332" i="9"/>
  <c r="P332" i="9"/>
  <c r="Q332" i="9"/>
  <c r="L331" i="9"/>
  <c r="P331" i="9"/>
  <c r="Q331" i="9"/>
  <c r="L326" i="9"/>
  <c r="P326" i="9"/>
  <c r="Q326" i="9"/>
  <c r="L324" i="9"/>
  <c r="P324" i="9"/>
  <c r="Q324" i="9"/>
  <c r="L319" i="9"/>
  <c r="P319" i="9"/>
  <c r="Q319" i="9"/>
  <c r="L318" i="9"/>
  <c r="P318" i="9"/>
  <c r="Q318" i="9"/>
  <c r="L317" i="9"/>
  <c r="P317" i="9"/>
  <c r="Q317" i="9"/>
  <c r="L316" i="9"/>
  <c r="P316" i="9"/>
  <c r="Q316" i="9"/>
  <c r="L309" i="9"/>
  <c r="P309" i="9"/>
  <c r="Q309" i="9"/>
  <c r="L308" i="9"/>
  <c r="P308" i="9"/>
  <c r="Q308" i="9"/>
  <c r="L301" i="9"/>
  <c r="P301" i="9"/>
  <c r="Q301" i="9"/>
  <c r="L299" i="9"/>
  <c r="P299" i="9"/>
  <c r="Q299" i="9"/>
  <c r="L296" i="9"/>
  <c r="P296" i="9"/>
  <c r="Q296" i="9"/>
  <c r="L289" i="9"/>
  <c r="P289" i="9"/>
  <c r="Q289" i="9"/>
  <c r="L287" i="9"/>
  <c r="P287" i="9"/>
  <c r="Q287" i="9"/>
  <c r="L286" i="9"/>
  <c r="P286" i="9"/>
  <c r="Q286" i="9"/>
  <c r="L285" i="9"/>
  <c r="P285" i="9"/>
  <c r="Q285" i="9"/>
  <c r="L283" i="9"/>
  <c r="P283" i="9"/>
  <c r="Q283" i="9"/>
  <c r="L279" i="9"/>
  <c r="P279" i="9"/>
  <c r="Q279" i="9"/>
  <c r="L272" i="9"/>
  <c r="P272" i="9"/>
  <c r="Q272" i="9"/>
  <c r="L264" i="9"/>
  <c r="P264" i="9"/>
  <c r="Q264" i="9"/>
  <c r="L263" i="9"/>
  <c r="P263" i="9"/>
  <c r="Q263" i="9"/>
  <c r="L262" i="9"/>
  <c r="P262" i="9"/>
  <c r="Q262" i="9"/>
  <c r="L261" i="9"/>
  <c r="P261" i="9"/>
  <c r="Q261" i="9"/>
  <c r="L256" i="9"/>
  <c r="P256" i="9"/>
  <c r="Q256" i="9"/>
  <c r="L254" i="9"/>
  <c r="P254" i="9"/>
  <c r="Q254" i="9"/>
  <c r="L253" i="9"/>
  <c r="P253" i="9"/>
  <c r="Q253" i="9"/>
  <c r="L250" i="9"/>
  <c r="P250" i="9"/>
  <c r="Q250" i="9"/>
  <c r="L249" i="9"/>
  <c r="P249" i="9"/>
  <c r="Q249" i="9"/>
  <c r="L248" i="9"/>
  <c r="P248" i="9"/>
  <c r="Q248" i="9"/>
  <c r="L247" i="9"/>
  <c r="P247" i="9"/>
  <c r="Q247" i="9"/>
  <c r="L246" i="9"/>
  <c r="P246" i="9"/>
  <c r="Q246" i="9"/>
  <c r="L241" i="9"/>
  <c r="P241" i="9"/>
  <c r="Q241" i="9"/>
  <c r="L231" i="9"/>
  <c r="P231" i="9"/>
  <c r="Q231" i="9"/>
  <c r="L228" i="9"/>
  <c r="P228" i="9"/>
  <c r="Q228" i="9"/>
  <c r="L215" i="9"/>
  <c r="P215" i="9"/>
  <c r="Q215" i="9"/>
  <c r="L214" i="9"/>
  <c r="P214" i="9"/>
  <c r="Q214" i="9"/>
  <c r="L210" i="9"/>
  <c r="P210" i="9"/>
  <c r="Q210" i="9"/>
  <c r="L209" i="9"/>
  <c r="P209" i="9"/>
  <c r="Q209" i="9"/>
  <c r="L208" i="9"/>
  <c r="P208" i="9"/>
  <c r="Q208" i="9"/>
  <c r="L206" i="9"/>
  <c r="P206" i="9"/>
  <c r="Q206" i="9"/>
  <c r="L203" i="9"/>
  <c r="P203" i="9"/>
  <c r="Q203" i="9"/>
  <c r="L202" i="9"/>
  <c r="P202" i="9"/>
  <c r="Q202" i="9"/>
  <c r="L200" i="9"/>
  <c r="P200" i="9"/>
  <c r="Q200" i="9"/>
  <c r="L195" i="9"/>
  <c r="P195" i="9"/>
  <c r="Q195" i="9"/>
  <c r="L193" i="9"/>
  <c r="P193" i="9"/>
  <c r="Q193" i="9"/>
  <c r="L190" i="9"/>
  <c r="P190" i="9"/>
  <c r="Q190" i="9"/>
  <c r="L187" i="9"/>
  <c r="P187" i="9"/>
  <c r="Q187" i="9"/>
  <c r="L184" i="9"/>
  <c r="P184" i="9"/>
  <c r="Q184" i="9"/>
  <c r="L183" i="9"/>
  <c r="P183" i="9"/>
  <c r="Q183" i="9"/>
  <c r="L180" i="9"/>
  <c r="P180" i="9"/>
  <c r="Q180" i="9"/>
  <c r="L178" i="9"/>
  <c r="P178" i="9"/>
  <c r="Q178" i="9"/>
  <c r="L177" i="9"/>
  <c r="P177" i="9"/>
  <c r="Q177" i="9"/>
  <c r="L176" i="9"/>
  <c r="P176" i="9"/>
  <c r="Q176" i="9"/>
  <c r="L174" i="9"/>
  <c r="P174" i="9"/>
  <c r="Q174" i="9"/>
  <c r="L171" i="9"/>
  <c r="P171" i="9"/>
  <c r="Q171" i="9"/>
  <c r="L163" i="9"/>
  <c r="P163" i="9"/>
  <c r="Q163" i="9"/>
  <c r="L162" i="9"/>
  <c r="P162" i="9"/>
  <c r="Q162" i="9"/>
  <c r="L159" i="9"/>
  <c r="P159" i="9"/>
  <c r="Q159" i="9"/>
  <c r="L156" i="9"/>
  <c r="P156" i="9"/>
  <c r="Q156" i="9"/>
  <c r="L154" i="9"/>
  <c r="P154" i="9"/>
  <c r="Q154" i="9"/>
  <c r="L153" i="9"/>
  <c r="P153" i="9"/>
  <c r="Q153" i="9"/>
  <c r="L149" i="9"/>
  <c r="P149" i="9"/>
  <c r="Q149" i="9"/>
  <c r="L148" i="9"/>
  <c r="P148" i="9"/>
  <c r="Q148" i="9"/>
  <c r="L147" i="9"/>
  <c r="P147" i="9"/>
  <c r="Q147" i="9"/>
  <c r="L146" i="9"/>
  <c r="P146" i="9"/>
  <c r="Q146" i="9"/>
  <c r="L144" i="9"/>
  <c r="P144" i="9"/>
  <c r="Q144" i="9"/>
  <c r="L352" i="9"/>
  <c r="P352" i="9"/>
  <c r="Q352" i="9"/>
  <c r="L142" i="9"/>
  <c r="P142" i="9"/>
  <c r="Q142" i="9"/>
  <c r="L140" i="9"/>
  <c r="P140" i="9"/>
  <c r="Q140" i="9"/>
  <c r="L139" i="9"/>
  <c r="P139" i="9"/>
  <c r="Q139" i="9"/>
  <c r="L138" i="9"/>
  <c r="P138" i="9"/>
  <c r="Q138" i="9"/>
  <c r="L137" i="9"/>
  <c r="P137" i="9"/>
  <c r="Q137" i="9"/>
  <c r="L130" i="9"/>
  <c r="P130" i="9"/>
  <c r="Q130" i="9"/>
  <c r="L129" i="9"/>
  <c r="P129" i="9"/>
  <c r="Q129" i="9"/>
  <c r="L126" i="9"/>
  <c r="P126" i="9"/>
  <c r="Q126" i="9"/>
  <c r="L124" i="9"/>
  <c r="P124" i="9"/>
  <c r="Q124" i="9"/>
  <c r="L123" i="9"/>
  <c r="P123" i="9"/>
  <c r="Q123" i="9"/>
  <c r="L119" i="9"/>
  <c r="P119" i="9"/>
  <c r="Q119" i="9"/>
  <c r="L115" i="9"/>
  <c r="P115" i="9"/>
  <c r="Q115" i="9"/>
  <c r="L112" i="9"/>
  <c r="P112" i="9"/>
  <c r="Q112" i="9"/>
  <c r="L110" i="9"/>
  <c r="P110" i="9"/>
  <c r="Q110" i="9"/>
  <c r="L100" i="9"/>
  <c r="P100" i="9"/>
  <c r="Q100" i="9"/>
  <c r="L99" i="9"/>
  <c r="P99" i="9"/>
  <c r="Q99" i="9"/>
  <c r="L97" i="9"/>
  <c r="P97" i="9"/>
  <c r="Q97" i="9"/>
  <c r="L96" i="9"/>
  <c r="P96" i="9"/>
  <c r="Q96" i="9"/>
  <c r="L93" i="9"/>
  <c r="P93" i="9"/>
  <c r="Q93" i="9"/>
  <c r="L91" i="9"/>
  <c r="P91" i="9"/>
  <c r="Q91" i="9"/>
  <c r="L89" i="9"/>
  <c r="P89" i="9"/>
  <c r="Q89" i="9"/>
  <c r="L83" i="9"/>
  <c r="P83" i="9"/>
  <c r="Q83" i="9"/>
  <c r="L82" i="9"/>
  <c r="P82" i="9"/>
  <c r="Q82" i="9"/>
  <c r="L76" i="9"/>
  <c r="P76" i="9"/>
  <c r="Q76" i="9"/>
  <c r="L70" i="9"/>
  <c r="P70" i="9"/>
  <c r="Q70" i="9"/>
  <c r="L68" i="9"/>
  <c r="P68" i="9"/>
  <c r="Q68" i="9"/>
  <c r="L66" i="9"/>
  <c r="P66" i="9"/>
  <c r="Q66" i="9"/>
  <c r="L65" i="9"/>
  <c r="P65" i="9"/>
  <c r="Q65" i="9"/>
  <c r="L64" i="9"/>
  <c r="P64" i="9"/>
  <c r="Q64" i="9"/>
  <c r="L60" i="9"/>
  <c r="P60" i="9"/>
  <c r="Q60" i="9"/>
  <c r="L59" i="9"/>
  <c r="P59" i="9"/>
  <c r="Q59" i="9"/>
  <c r="L58" i="9"/>
  <c r="P58" i="9"/>
  <c r="Q58" i="9"/>
  <c r="L56" i="9"/>
  <c r="P56" i="9"/>
  <c r="Q56" i="9"/>
  <c r="L54" i="9"/>
  <c r="P54" i="9"/>
  <c r="Q54" i="9"/>
  <c r="L50" i="9"/>
  <c r="P50" i="9"/>
  <c r="Q50" i="9"/>
  <c r="L43" i="9"/>
  <c r="P43" i="9"/>
  <c r="Q43" i="9"/>
  <c r="L41" i="9"/>
  <c r="P41" i="9"/>
  <c r="Q41" i="9"/>
  <c r="L40" i="9"/>
  <c r="P40" i="9"/>
  <c r="Q40" i="9"/>
  <c r="L36" i="9"/>
  <c r="P36" i="9"/>
  <c r="Q36" i="9"/>
  <c r="L34" i="9"/>
  <c r="P34" i="9"/>
  <c r="Q34" i="9"/>
  <c r="L33" i="9"/>
  <c r="P33" i="9"/>
  <c r="Q33" i="9"/>
  <c r="L32" i="9"/>
  <c r="P32" i="9"/>
  <c r="Q32" i="9"/>
  <c r="L29" i="9"/>
  <c r="P29" i="9"/>
  <c r="Q29" i="9"/>
  <c r="L28" i="9"/>
  <c r="P28" i="9"/>
  <c r="Q28" i="9"/>
  <c r="L26" i="9"/>
  <c r="P26" i="9"/>
  <c r="Q26" i="9"/>
  <c r="L288" i="9"/>
  <c r="P288" i="9"/>
  <c r="Q288" i="9"/>
  <c r="L18" i="9"/>
  <c r="P18" i="9"/>
  <c r="Q18" i="9"/>
  <c r="L15" i="9"/>
  <c r="P15" i="9"/>
  <c r="Q15" i="9"/>
  <c r="L14" i="9"/>
  <c r="P14" i="9"/>
  <c r="Q14" i="9"/>
  <c r="L11" i="9"/>
  <c r="P11" i="9"/>
  <c r="Q11" i="9"/>
  <c r="L3" i="9"/>
  <c r="P3" i="9"/>
  <c r="Q3" i="9"/>
  <c r="L306" i="8"/>
  <c r="P306" i="8"/>
  <c r="Q306" i="8"/>
  <c r="L305" i="8"/>
  <c r="P305" i="8"/>
  <c r="Q305" i="8"/>
  <c r="L261" i="8"/>
  <c r="P261" i="8"/>
  <c r="Q261" i="8"/>
  <c r="L234" i="8"/>
  <c r="P234" i="8"/>
  <c r="Q234" i="8"/>
  <c r="L180" i="8"/>
  <c r="P180" i="8"/>
  <c r="Q180" i="8"/>
  <c r="L164" i="8"/>
  <c r="P164" i="8"/>
  <c r="Q164" i="8"/>
  <c r="L158" i="8"/>
  <c r="P158" i="8"/>
  <c r="Q158" i="8"/>
  <c r="L157" i="8"/>
  <c r="P157" i="8"/>
  <c r="Q157" i="8"/>
  <c r="L95" i="8"/>
  <c r="P95" i="8"/>
  <c r="Q95" i="8"/>
  <c r="L83" i="8"/>
  <c r="P83" i="8"/>
  <c r="Q83" i="8"/>
  <c r="L67" i="8"/>
  <c r="P67" i="8"/>
  <c r="Q67" i="8"/>
  <c r="L7" i="8"/>
  <c r="P7" i="8"/>
  <c r="Q7" i="8"/>
  <c r="L6" i="8"/>
  <c r="P6" i="8"/>
  <c r="Q6" i="8"/>
  <c r="L5" i="8"/>
  <c r="P5" i="8"/>
  <c r="Q5" i="8"/>
  <c r="L4" i="8"/>
  <c r="P4" i="8"/>
  <c r="Q4" i="8"/>
  <c r="L320" i="8"/>
  <c r="P320" i="8"/>
  <c r="Q320" i="8"/>
  <c r="L300" i="8"/>
  <c r="P300" i="8"/>
  <c r="Q300" i="8"/>
  <c r="L252" i="8"/>
  <c r="P252" i="8"/>
  <c r="Q252" i="8"/>
  <c r="L195" i="8"/>
  <c r="P195" i="8"/>
  <c r="Q195" i="8"/>
  <c r="L85" i="8"/>
  <c r="P85" i="8"/>
  <c r="Q85" i="8"/>
  <c r="L84" i="8"/>
  <c r="P84" i="8"/>
  <c r="Q84" i="8"/>
  <c r="L295" i="8"/>
  <c r="P295" i="8"/>
  <c r="Q295" i="8"/>
  <c r="L208" i="8"/>
  <c r="P208" i="8"/>
  <c r="Q208" i="8"/>
  <c r="L159" i="8"/>
  <c r="P159" i="8"/>
  <c r="Q159" i="8"/>
  <c r="L118" i="8"/>
  <c r="P118" i="8"/>
  <c r="Q118" i="8"/>
  <c r="L245" i="8"/>
  <c r="P245" i="8"/>
  <c r="Q245" i="8"/>
  <c r="L223" i="8"/>
  <c r="P223" i="8"/>
  <c r="Q223" i="8"/>
  <c r="L216" i="8"/>
  <c r="P216" i="8"/>
  <c r="Q216" i="8"/>
  <c r="L125" i="8"/>
  <c r="P125" i="8"/>
  <c r="Q125" i="8"/>
  <c r="L301" i="8"/>
  <c r="P301" i="8"/>
  <c r="Q301" i="8"/>
  <c r="L126" i="8"/>
  <c r="P126" i="8"/>
  <c r="Q126" i="8"/>
  <c r="L105" i="8"/>
  <c r="P105" i="8"/>
  <c r="Q105" i="8"/>
  <c r="L45" i="8"/>
  <c r="P45" i="8"/>
  <c r="Q45" i="8"/>
  <c r="L143" i="8"/>
  <c r="P143" i="8"/>
  <c r="Q143" i="8"/>
  <c r="L114" i="8"/>
  <c r="P114" i="8"/>
  <c r="Q114" i="8"/>
  <c r="L106" i="8"/>
  <c r="P106" i="8"/>
  <c r="Q106" i="8"/>
  <c r="L26" i="8"/>
  <c r="P26" i="8"/>
  <c r="Q26" i="8"/>
  <c r="L160" i="8"/>
  <c r="P160" i="8"/>
  <c r="Q160" i="8"/>
  <c r="L108" i="8"/>
  <c r="P108" i="8"/>
  <c r="Q108" i="8"/>
  <c r="L31" i="8"/>
  <c r="P31" i="8"/>
  <c r="Q31" i="8"/>
  <c r="L9" i="8"/>
  <c r="P9" i="8"/>
  <c r="Q9" i="8"/>
  <c r="L312" i="8"/>
  <c r="P312" i="8"/>
  <c r="Q312" i="8"/>
  <c r="L283" i="8"/>
  <c r="P283" i="8"/>
  <c r="Q283" i="8"/>
  <c r="L128" i="8"/>
  <c r="P128" i="8"/>
  <c r="Q128" i="8"/>
  <c r="L93" i="8"/>
  <c r="P93" i="8"/>
  <c r="Q93" i="8"/>
  <c r="L249" i="8"/>
  <c r="P249" i="8"/>
  <c r="Q249" i="8"/>
  <c r="L200" i="8"/>
  <c r="P200" i="8"/>
  <c r="Q200" i="8"/>
  <c r="L331" i="8"/>
  <c r="P331" i="8"/>
  <c r="Q331" i="8"/>
  <c r="L324" i="8"/>
  <c r="P324" i="8"/>
  <c r="Q324" i="8"/>
  <c r="L299" i="8"/>
  <c r="P299" i="8"/>
  <c r="Q299" i="8"/>
  <c r="L293" i="8"/>
  <c r="P293" i="8"/>
  <c r="Q293" i="8"/>
  <c r="L282" i="8"/>
  <c r="P282" i="8"/>
  <c r="Q282" i="8"/>
  <c r="L280" i="8"/>
  <c r="P280" i="8"/>
  <c r="Q280" i="8"/>
  <c r="L279" i="8"/>
  <c r="P279" i="8"/>
  <c r="Q279" i="8"/>
  <c r="L278" i="8"/>
  <c r="P278" i="8"/>
  <c r="Q278" i="8"/>
  <c r="L232" i="8"/>
  <c r="P232" i="8"/>
  <c r="Q232" i="8"/>
  <c r="L218" i="8"/>
  <c r="P218" i="8"/>
  <c r="Q218" i="8"/>
  <c r="L184" i="8"/>
  <c r="P184" i="8"/>
  <c r="Q184" i="8"/>
  <c r="L153" i="8"/>
  <c r="P153" i="8"/>
  <c r="Q153" i="8"/>
  <c r="L133" i="8"/>
  <c r="P133" i="8"/>
  <c r="Q133" i="8"/>
  <c r="L131" i="8"/>
  <c r="P131" i="8"/>
  <c r="Q131" i="8"/>
  <c r="L99" i="8"/>
  <c r="P99" i="8"/>
  <c r="Q99" i="8"/>
  <c r="L97" i="8"/>
  <c r="P97" i="8"/>
  <c r="Q97" i="8"/>
  <c r="L90" i="8"/>
  <c r="P90" i="8"/>
  <c r="Q90" i="8"/>
  <c r="L87" i="8"/>
  <c r="P87" i="8"/>
  <c r="Q87" i="8"/>
  <c r="L46" i="8"/>
  <c r="P46" i="8"/>
  <c r="Q46" i="8"/>
  <c r="L33" i="8"/>
  <c r="P33" i="8"/>
  <c r="Q33" i="8"/>
  <c r="L18" i="8"/>
  <c r="P18" i="8"/>
  <c r="Q18" i="8"/>
  <c r="L321" i="8"/>
  <c r="P321" i="8"/>
  <c r="Q321" i="8"/>
  <c r="L319" i="8"/>
  <c r="P319" i="8"/>
  <c r="Q319" i="8"/>
  <c r="L304" i="8"/>
  <c r="P304" i="8"/>
  <c r="Q304" i="8"/>
  <c r="L291" i="8"/>
  <c r="P291" i="8"/>
  <c r="Q291" i="8"/>
  <c r="L174" i="8"/>
  <c r="P174" i="8"/>
  <c r="Q174" i="8"/>
  <c r="L166" i="8"/>
  <c r="P166" i="8"/>
  <c r="Q166" i="8"/>
  <c r="L155" i="8"/>
  <c r="P155" i="8"/>
  <c r="Q155" i="8"/>
  <c r="L57" i="8"/>
  <c r="P57" i="8"/>
  <c r="Q57" i="8"/>
  <c r="L286" i="8"/>
  <c r="P286" i="8"/>
  <c r="Q286" i="8"/>
  <c r="L265" i="8"/>
  <c r="P265" i="8"/>
  <c r="Q265" i="8"/>
  <c r="L224" i="8"/>
  <c r="P224" i="8"/>
  <c r="Q224" i="8"/>
  <c r="L127" i="8"/>
  <c r="P127" i="8"/>
  <c r="Q127" i="8"/>
  <c r="L124" i="8"/>
  <c r="P124" i="8"/>
  <c r="Q124" i="8"/>
  <c r="L115" i="8"/>
  <c r="P115" i="8"/>
  <c r="Q115" i="8"/>
  <c r="L290" i="8"/>
  <c r="P290" i="8"/>
  <c r="Q290" i="8"/>
  <c r="L235" i="8"/>
  <c r="P235" i="8"/>
  <c r="Q235" i="8"/>
  <c r="L149" i="8"/>
  <c r="P149" i="8"/>
  <c r="Q149" i="8"/>
  <c r="L121" i="8"/>
  <c r="P121" i="8"/>
  <c r="Q121" i="8"/>
  <c r="L48" i="8"/>
  <c r="P48" i="8"/>
  <c r="Q48" i="8"/>
  <c r="L47" i="8"/>
  <c r="P47" i="8"/>
  <c r="Q47" i="8"/>
  <c r="L25" i="8"/>
  <c r="P25" i="8"/>
  <c r="Q25" i="8"/>
  <c r="L334" i="8"/>
  <c r="P334" i="8"/>
  <c r="Q334" i="8"/>
  <c r="L307" i="8"/>
  <c r="P307" i="8"/>
  <c r="Q307" i="8"/>
  <c r="L303" i="8"/>
  <c r="P303" i="8"/>
  <c r="Q303" i="8"/>
  <c r="L285" i="8"/>
  <c r="P285" i="8"/>
  <c r="Q285" i="8"/>
  <c r="L192" i="8"/>
  <c r="P192" i="8"/>
  <c r="Q192" i="8"/>
  <c r="L182" i="8"/>
  <c r="P182" i="8"/>
  <c r="Q182" i="8"/>
  <c r="L175" i="8"/>
  <c r="P175" i="8"/>
  <c r="Q175" i="8"/>
  <c r="L162" i="8"/>
  <c r="P162" i="8"/>
  <c r="Q162" i="8"/>
  <c r="L89" i="8"/>
  <c r="P89" i="8"/>
  <c r="Q89" i="8"/>
  <c r="L88" i="8"/>
  <c r="P88" i="8"/>
  <c r="Q88" i="8"/>
  <c r="L42" i="8"/>
  <c r="P42" i="8"/>
  <c r="Q42" i="8"/>
  <c r="L37" i="8"/>
  <c r="P37" i="8"/>
  <c r="Q37" i="8"/>
  <c r="L21" i="8"/>
  <c r="P21" i="8"/>
  <c r="Q21" i="8"/>
  <c r="L19" i="8"/>
  <c r="P19" i="8"/>
  <c r="Q19" i="8"/>
  <c r="L323" i="8"/>
  <c r="P323" i="8"/>
  <c r="Q323" i="8"/>
  <c r="L308" i="8"/>
  <c r="P308" i="8"/>
  <c r="Q308" i="8"/>
  <c r="L260" i="8"/>
  <c r="P260" i="8"/>
  <c r="Q260" i="8"/>
  <c r="L217" i="8"/>
  <c r="P217" i="8"/>
  <c r="Q217" i="8"/>
  <c r="L193" i="8"/>
  <c r="P193" i="8"/>
  <c r="Q193" i="8"/>
  <c r="L123" i="8"/>
  <c r="P123" i="8"/>
  <c r="Q123" i="8"/>
  <c r="L41" i="8"/>
  <c r="P41" i="8"/>
  <c r="Q41" i="8"/>
  <c r="L38" i="8"/>
  <c r="P38" i="8"/>
  <c r="Q38" i="8"/>
  <c r="L30" i="8"/>
  <c r="P30" i="8"/>
  <c r="Q30" i="8"/>
  <c r="L16" i="8"/>
  <c r="P16" i="8"/>
  <c r="Q16" i="8"/>
  <c r="L15" i="8"/>
  <c r="P15" i="8"/>
  <c r="Q15" i="8"/>
  <c r="L272" i="8"/>
  <c r="P272" i="8"/>
  <c r="Q272" i="8"/>
  <c r="L271" i="8"/>
  <c r="P271" i="8"/>
  <c r="Q271" i="8"/>
  <c r="L259" i="8"/>
  <c r="P259" i="8"/>
  <c r="Q259" i="8"/>
  <c r="L212" i="8"/>
  <c r="P212" i="8"/>
  <c r="Q212" i="8"/>
  <c r="L186" i="8"/>
  <c r="P186" i="8"/>
  <c r="Q186" i="8"/>
  <c r="L60" i="8"/>
  <c r="P60" i="8"/>
  <c r="Q60" i="8"/>
  <c r="L20" i="8"/>
  <c r="P20" i="8"/>
  <c r="Q20" i="8"/>
  <c r="L330" i="8"/>
  <c r="P330" i="8"/>
  <c r="Q330" i="8"/>
  <c r="L318" i="8"/>
  <c r="P318" i="8"/>
  <c r="Q318" i="8"/>
  <c r="L316" i="8"/>
  <c r="P316" i="8"/>
  <c r="Q316" i="8"/>
  <c r="L250" i="8"/>
  <c r="P250" i="8"/>
  <c r="Q250" i="8"/>
  <c r="L198" i="8"/>
  <c r="P198" i="8"/>
  <c r="Q198" i="8"/>
  <c r="L144" i="8"/>
  <c r="P144" i="8"/>
  <c r="Q144" i="8"/>
  <c r="L136" i="8"/>
  <c r="P136" i="8"/>
  <c r="Q136" i="8"/>
  <c r="L107" i="8"/>
  <c r="P107" i="8"/>
  <c r="Q107" i="8"/>
  <c r="L82" i="8"/>
  <c r="P82" i="8"/>
  <c r="Q82" i="8"/>
  <c r="L70" i="8"/>
  <c r="P70" i="8"/>
  <c r="Q70" i="8"/>
  <c r="L61" i="8"/>
  <c r="P61" i="8"/>
  <c r="Q61" i="8"/>
  <c r="L32" i="8"/>
  <c r="P32" i="8"/>
  <c r="Q32" i="8"/>
  <c r="L335" i="8"/>
  <c r="P335" i="8"/>
  <c r="Q335" i="8"/>
  <c r="L333" i="8"/>
  <c r="P333" i="8"/>
  <c r="Q333" i="8"/>
  <c r="L332" i="8"/>
  <c r="P332" i="8"/>
  <c r="Q332" i="8"/>
  <c r="L329" i="8"/>
  <c r="P329" i="8"/>
  <c r="Q329" i="8"/>
  <c r="L328" i="8"/>
  <c r="P328" i="8"/>
  <c r="Q328" i="8"/>
  <c r="L327" i="8"/>
  <c r="P327" i="8"/>
  <c r="Q327" i="8"/>
  <c r="L326" i="8"/>
  <c r="P326" i="8"/>
  <c r="Q326" i="8"/>
  <c r="L325" i="8"/>
  <c r="P325" i="8"/>
  <c r="Q325" i="8"/>
  <c r="L322" i="8"/>
  <c r="P322" i="8"/>
  <c r="Q322" i="8"/>
  <c r="L317" i="8"/>
  <c r="P317" i="8"/>
  <c r="Q317" i="8"/>
  <c r="L315" i="8"/>
  <c r="P315" i="8"/>
  <c r="Q315" i="8"/>
  <c r="L314" i="8"/>
  <c r="P314" i="8"/>
  <c r="Q314" i="8"/>
  <c r="L313" i="8"/>
  <c r="P313" i="8"/>
  <c r="Q313" i="8"/>
  <c r="L311" i="8"/>
  <c r="P311" i="8"/>
  <c r="Q311" i="8"/>
  <c r="L310" i="8"/>
  <c r="P310" i="8"/>
  <c r="Q310" i="8"/>
  <c r="L309" i="8"/>
  <c r="P309" i="8"/>
  <c r="Q309" i="8"/>
  <c r="L302" i="8"/>
  <c r="P302" i="8"/>
  <c r="Q302" i="8"/>
  <c r="L298" i="8"/>
  <c r="P298" i="8"/>
  <c r="Q298" i="8"/>
  <c r="L297" i="8"/>
  <c r="P297" i="8"/>
  <c r="Q297" i="8"/>
  <c r="L296" i="8"/>
  <c r="P296" i="8"/>
  <c r="Q296" i="8"/>
  <c r="L294" i="8"/>
  <c r="P294" i="8"/>
  <c r="Q294" i="8"/>
  <c r="L292" i="8"/>
  <c r="P292" i="8"/>
  <c r="Q292" i="8"/>
  <c r="L289" i="8"/>
  <c r="P289" i="8"/>
  <c r="Q289" i="8"/>
  <c r="L288" i="8"/>
  <c r="P288" i="8"/>
  <c r="Q288" i="8"/>
  <c r="L287" i="8"/>
  <c r="P287" i="8"/>
  <c r="Q287" i="8"/>
  <c r="L284" i="8"/>
  <c r="P284" i="8"/>
  <c r="Q284" i="8"/>
  <c r="L281" i="8"/>
  <c r="P281" i="8"/>
  <c r="Q281" i="8"/>
  <c r="L277" i="8"/>
  <c r="P277" i="8"/>
  <c r="Q277" i="8"/>
  <c r="L276" i="8"/>
  <c r="P276" i="8"/>
  <c r="Q276" i="8"/>
  <c r="L275" i="8"/>
  <c r="P275" i="8"/>
  <c r="Q275" i="8"/>
  <c r="L274" i="8"/>
  <c r="P274" i="8"/>
  <c r="Q274" i="8"/>
  <c r="L273" i="8"/>
  <c r="P273" i="8"/>
  <c r="Q273" i="8"/>
  <c r="L270" i="8"/>
  <c r="P270" i="8"/>
  <c r="Q270" i="8"/>
  <c r="L269" i="8"/>
  <c r="P269" i="8"/>
  <c r="Q269" i="8"/>
  <c r="L268" i="8"/>
  <c r="P268" i="8"/>
  <c r="Q268" i="8"/>
  <c r="L267" i="8"/>
  <c r="P267" i="8"/>
  <c r="Q267" i="8"/>
  <c r="L266" i="8"/>
  <c r="P266" i="8"/>
  <c r="Q266" i="8"/>
  <c r="L264" i="8"/>
  <c r="P264" i="8"/>
  <c r="Q264" i="8"/>
  <c r="L263" i="8"/>
  <c r="P263" i="8"/>
  <c r="Q263" i="8"/>
  <c r="L262" i="8"/>
  <c r="P262" i="8"/>
  <c r="Q262" i="8"/>
  <c r="L258" i="8"/>
  <c r="P258" i="8"/>
  <c r="Q258" i="8"/>
  <c r="L257" i="8"/>
  <c r="P257" i="8"/>
  <c r="Q257" i="8"/>
  <c r="L256" i="8"/>
  <c r="P256" i="8"/>
  <c r="Q256" i="8"/>
  <c r="L255" i="8"/>
  <c r="P255" i="8"/>
  <c r="Q255" i="8"/>
  <c r="L254" i="8"/>
  <c r="P254" i="8"/>
  <c r="Q254" i="8"/>
  <c r="L253" i="8"/>
  <c r="P253" i="8"/>
  <c r="Q253" i="8"/>
  <c r="L251" i="8"/>
  <c r="P251" i="8"/>
  <c r="Q251" i="8"/>
  <c r="L248" i="8"/>
  <c r="P248" i="8"/>
  <c r="Q248" i="8"/>
  <c r="L247" i="8"/>
  <c r="P247" i="8"/>
  <c r="Q247" i="8"/>
  <c r="L246" i="8"/>
  <c r="P246" i="8"/>
  <c r="Q246" i="8"/>
  <c r="L244" i="8"/>
  <c r="P244" i="8"/>
  <c r="Q244" i="8"/>
  <c r="L243" i="8"/>
  <c r="P243" i="8"/>
  <c r="Q243" i="8"/>
  <c r="L242" i="8"/>
  <c r="P242" i="8"/>
  <c r="Q242" i="8"/>
  <c r="L241" i="8"/>
  <c r="P241" i="8"/>
  <c r="Q241" i="8"/>
  <c r="L240" i="8"/>
  <c r="P240" i="8"/>
  <c r="Q240" i="8"/>
  <c r="L239" i="8"/>
  <c r="P239" i="8"/>
  <c r="Q239" i="8"/>
  <c r="L238" i="8"/>
  <c r="P238" i="8"/>
  <c r="Q238" i="8"/>
  <c r="L237" i="8"/>
  <c r="P237" i="8"/>
  <c r="Q237" i="8"/>
  <c r="L236" i="8"/>
  <c r="P236" i="8"/>
  <c r="Q236" i="8"/>
  <c r="L233" i="8"/>
  <c r="P233" i="8"/>
  <c r="Q233" i="8"/>
  <c r="L231" i="8"/>
  <c r="P231" i="8"/>
  <c r="Q231" i="8"/>
  <c r="L230" i="8"/>
  <c r="P230" i="8"/>
  <c r="Q230" i="8"/>
  <c r="L229" i="8"/>
  <c r="P229" i="8"/>
  <c r="Q229" i="8"/>
  <c r="L228" i="8"/>
  <c r="P228" i="8"/>
  <c r="Q228" i="8"/>
  <c r="L227" i="8"/>
  <c r="P227" i="8"/>
  <c r="Q227" i="8"/>
  <c r="L226" i="8"/>
  <c r="P226" i="8"/>
  <c r="Q226" i="8"/>
  <c r="L225" i="8"/>
  <c r="P225" i="8"/>
  <c r="Q225" i="8"/>
  <c r="L222" i="8"/>
  <c r="P222" i="8"/>
  <c r="Q222" i="8"/>
  <c r="L221" i="8"/>
  <c r="P221" i="8"/>
  <c r="Q221" i="8"/>
  <c r="L220" i="8"/>
  <c r="P220" i="8"/>
  <c r="Q220" i="8"/>
  <c r="L219" i="8"/>
  <c r="P219" i="8"/>
  <c r="Q219" i="8"/>
  <c r="L215" i="8"/>
  <c r="P215" i="8"/>
  <c r="Q215" i="8"/>
  <c r="L214" i="8"/>
  <c r="P214" i="8"/>
  <c r="Q214" i="8"/>
  <c r="L213" i="8"/>
  <c r="P213" i="8"/>
  <c r="Q213" i="8"/>
  <c r="L211" i="8"/>
  <c r="P211" i="8"/>
  <c r="Q211" i="8"/>
  <c r="L210" i="8"/>
  <c r="P210" i="8"/>
  <c r="Q210" i="8"/>
  <c r="L209" i="8"/>
  <c r="P209" i="8"/>
  <c r="Q209" i="8"/>
  <c r="L207" i="8"/>
  <c r="P207" i="8"/>
  <c r="Q207" i="8"/>
  <c r="L206" i="8"/>
  <c r="P206" i="8"/>
  <c r="Q206" i="8"/>
  <c r="L205" i="8"/>
  <c r="P205" i="8"/>
  <c r="Q205" i="8"/>
  <c r="L204" i="8"/>
  <c r="P204" i="8"/>
  <c r="Q204" i="8"/>
  <c r="L203" i="8"/>
  <c r="P203" i="8"/>
  <c r="Q203" i="8"/>
  <c r="L202" i="8"/>
  <c r="P202" i="8"/>
  <c r="Q202" i="8"/>
  <c r="L201" i="8"/>
  <c r="P201" i="8"/>
  <c r="Q201" i="8"/>
  <c r="L199" i="8"/>
  <c r="P199" i="8"/>
  <c r="Q199" i="8"/>
  <c r="L197" i="8"/>
  <c r="P197" i="8"/>
  <c r="Q197" i="8"/>
  <c r="L196" i="8"/>
  <c r="P196" i="8"/>
  <c r="Q196" i="8"/>
  <c r="L194" i="8"/>
  <c r="P194" i="8"/>
  <c r="Q194" i="8"/>
  <c r="L191" i="8"/>
  <c r="P191" i="8"/>
  <c r="Q191" i="8"/>
  <c r="L190" i="8"/>
  <c r="P190" i="8"/>
  <c r="Q190" i="8"/>
  <c r="L189" i="8"/>
  <c r="P189" i="8"/>
  <c r="Q189" i="8"/>
  <c r="L188" i="8"/>
  <c r="P188" i="8"/>
  <c r="Q188" i="8"/>
  <c r="L187" i="8"/>
  <c r="P187" i="8"/>
  <c r="Q187" i="8"/>
  <c r="L185" i="8"/>
  <c r="P185" i="8"/>
  <c r="Q185" i="8"/>
  <c r="L183" i="8"/>
  <c r="P183" i="8"/>
  <c r="Q183" i="8"/>
  <c r="L181" i="8"/>
  <c r="P181" i="8"/>
  <c r="Q181" i="8"/>
  <c r="L179" i="8"/>
  <c r="P179" i="8"/>
  <c r="Q179" i="8"/>
  <c r="L178" i="8"/>
  <c r="P178" i="8"/>
  <c r="Q178" i="8"/>
  <c r="L177" i="8"/>
  <c r="P177" i="8"/>
  <c r="Q177" i="8"/>
  <c r="L176" i="8"/>
  <c r="P176" i="8"/>
  <c r="Q176" i="8"/>
  <c r="L173" i="8"/>
  <c r="P173" i="8"/>
  <c r="Q173" i="8"/>
  <c r="L172" i="8"/>
  <c r="P172" i="8"/>
  <c r="Q172" i="8"/>
  <c r="L171" i="8"/>
  <c r="P171" i="8"/>
  <c r="Q171" i="8"/>
  <c r="L170" i="8"/>
  <c r="P170" i="8"/>
  <c r="Q170" i="8"/>
  <c r="L169" i="8"/>
  <c r="P169" i="8"/>
  <c r="Q169" i="8"/>
  <c r="L168" i="8"/>
  <c r="P168" i="8"/>
  <c r="Q168" i="8"/>
  <c r="L167" i="8"/>
  <c r="P167" i="8"/>
  <c r="Q167" i="8"/>
  <c r="L165" i="8"/>
  <c r="P165" i="8"/>
  <c r="Q165" i="8"/>
  <c r="L163" i="8"/>
  <c r="P163" i="8"/>
  <c r="Q163" i="8"/>
  <c r="L161" i="8"/>
  <c r="P161" i="8"/>
  <c r="Q161" i="8"/>
  <c r="L156" i="8"/>
  <c r="P156" i="8"/>
  <c r="Q156" i="8"/>
  <c r="L154" i="8"/>
  <c r="P154" i="8"/>
  <c r="Q154" i="8"/>
  <c r="L152" i="8"/>
  <c r="P152" i="8"/>
  <c r="Q152" i="8"/>
  <c r="L151" i="8"/>
  <c r="P151" i="8"/>
  <c r="Q151" i="8"/>
  <c r="L150" i="8"/>
  <c r="P150" i="8"/>
  <c r="Q150" i="8"/>
  <c r="L148" i="8"/>
  <c r="P148" i="8"/>
  <c r="Q148" i="8"/>
  <c r="L147" i="8"/>
  <c r="P147" i="8"/>
  <c r="Q147" i="8"/>
  <c r="L146" i="8"/>
  <c r="P146" i="8"/>
  <c r="Q146" i="8"/>
  <c r="L145" i="8"/>
  <c r="P145" i="8"/>
  <c r="Q145" i="8"/>
  <c r="L142" i="8"/>
  <c r="P142" i="8"/>
  <c r="Q142" i="8"/>
  <c r="L141" i="8"/>
  <c r="P141" i="8"/>
  <c r="Q141" i="8"/>
  <c r="L140" i="8"/>
  <c r="P140" i="8"/>
  <c r="Q140" i="8"/>
  <c r="L139" i="8"/>
  <c r="P139" i="8"/>
  <c r="Q139" i="8"/>
  <c r="L138" i="8"/>
  <c r="P138" i="8"/>
  <c r="Q138" i="8"/>
  <c r="L137" i="8"/>
  <c r="P137" i="8"/>
  <c r="Q137" i="8"/>
  <c r="L135" i="8"/>
  <c r="P135" i="8"/>
  <c r="Q135" i="8"/>
  <c r="L134" i="8"/>
  <c r="P134" i="8"/>
  <c r="Q134" i="8"/>
  <c r="L132" i="8"/>
  <c r="P132" i="8"/>
  <c r="Q132" i="8"/>
  <c r="L130" i="8"/>
  <c r="P130" i="8"/>
  <c r="Q130" i="8"/>
  <c r="L129" i="8"/>
  <c r="P129" i="8"/>
  <c r="Q129" i="8"/>
  <c r="L122" i="8"/>
  <c r="P122" i="8"/>
  <c r="Q122" i="8"/>
  <c r="L120" i="8"/>
  <c r="P120" i="8"/>
  <c r="Q120" i="8"/>
  <c r="L119" i="8"/>
  <c r="P119" i="8"/>
  <c r="Q119" i="8"/>
  <c r="L117" i="8"/>
  <c r="P117" i="8"/>
  <c r="Q117" i="8"/>
  <c r="L116" i="8"/>
  <c r="P116" i="8"/>
  <c r="Q116" i="8"/>
  <c r="L113" i="8"/>
  <c r="P113" i="8"/>
  <c r="Q113" i="8"/>
  <c r="L112" i="8"/>
  <c r="P112" i="8"/>
  <c r="Q112" i="8"/>
  <c r="L111" i="8"/>
  <c r="P111" i="8"/>
  <c r="Q111" i="8"/>
  <c r="L110" i="8"/>
  <c r="P110" i="8"/>
  <c r="Q110" i="8"/>
  <c r="L109" i="8"/>
  <c r="P109" i="8"/>
  <c r="Q109" i="8"/>
  <c r="L104" i="8"/>
  <c r="P104" i="8"/>
  <c r="Q104" i="8"/>
  <c r="L103" i="8"/>
  <c r="P103" i="8"/>
  <c r="Q103" i="8"/>
  <c r="L102" i="8"/>
  <c r="P102" i="8"/>
  <c r="Q102" i="8"/>
  <c r="L101" i="8"/>
  <c r="P101" i="8"/>
  <c r="Q101" i="8"/>
  <c r="L100" i="8"/>
  <c r="P100" i="8"/>
  <c r="Q100" i="8"/>
  <c r="L98" i="8"/>
  <c r="P98" i="8"/>
  <c r="Q98" i="8"/>
  <c r="L96" i="8"/>
  <c r="P96" i="8"/>
  <c r="Q96" i="8"/>
  <c r="L94" i="8"/>
  <c r="P94" i="8"/>
  <c r="Q94" i="8"/>
  <c r="L92" i="8"/>
  <c r="P92" i="8"/>
  <c r="Q92" i="8"/>
  <c r="L91" i="8"/>
  <c r="P91" i="8"/>
  <c r="Q91" i="8"/>
  <c r="L86" i="8"/>
  <c r="P86" i="8"/>
  <c r="Q86" i="8"/>
  <c r="L81" i="8"/>
  <c r="P81" i="8"/>
  <c r="Q81" i="8"/>
  <c r="L80" i="8"/>
  <c r="P80" i="8"/>
  <c r="Q80" i="8"/>
  <c r="L79" i="8"/>
  <c r="P79" i="8"/>
  <c r="Q79" i="8"/>
  <c r="L78" i="8"/>
  <c r="P78" i="8"/>
  <c r="Q78" i="8"/>
  <c r="L77" i="8"/>
  <c r="P77" i="8"/>
  <c r="Q77" i="8"/>
  <c r="L76" i="8"/>
  <c r="P76" i="8"/>
  <c r="Q76" i="8"/>
  <c r="L75" i="8"/>
  <c r="P75" i="8"/>
  <c r="Q75" i="8"/>
  <c r="L74" i="8"/>
  <c r="P74" i="8"/>
  <c r="Q74" i="8"/>
  <c r="L73" i="8"/>
  <c r="P73" i="8"/>
  <c r="Q73" i="8"/>
  <c r="L72" i="8"/>
  <c r="P72" i="8"/>
  <c r="Q72" i="8"/>
  <c r="L71" i="8"/>
  <c r="P71" i="8"/>
  <c r="Q71" i="8"/>
  <c r="L69" i="8"/>
  <c r="P69" i="8"/>
  <c r="Q69" i="8"/>
  <c r="L68" i="8"/>
  <c r="P68" i="8"/>
  <c r="Q68" i="8"/>
  <c r="L66" i="8"/>
  <c r="P66" i="8"/>
  <c r="Q66" i="8"/>
  <c r="L65" i="8"/>
  <c r="P65" i="8"/>
  <c r="Q65" i="8"/>
  <c r="L64" i="8"/>
  <c r="P64" i="8"/>
  <c r="Q64" i="8"/>
  <c r="L63" i="8"/>
  <c r="P63" i="8"/>
  <c r="Q63" i="8"/>
  <c r="L62" i="8"/>
  <c r="P62" i="8"/>
  <c r="Q62" i="8"/>
  <c r="L59" i="8"/>
  <c r="P59" i="8"/>
  <c r="Q59" i="8"/>
  <c r="L58" i="8"/>
  <c r="P58" i="8"/>
  <c r="Q58" i="8"/>
  <c r="L56" i="8"/>
  <c r="P56" i="8"/>
  <c r="Q56" i="8"/>
  <c r="L55" i="8"/>
  <c r="P55" i="8"/>
  <c r="Q55" i="8"/>
  <c r="L54" i="8"/>
  <c r="P54" i="8"/>
  <c r="Q54" i="8"/>
  <c r="L53" i="8"/>
  <c r="P53" i="8"/>
  <c r="Q53" i="8"/>
  <c r="L52" i="8"/>
  <c r="P52" i="8"/>
  <c r="Q52" i="8"/>
  <c r="L51" i="8"/>
  <c r="P51" i="8"/>
  <c r="Q51" i="8"/>
  <c r="L50" i="8"/>
  <c r="P50" i="8"/>
  <c r="Q50" i="8"/>
  <c r="L49" i="8"/>
  <c r="P49" i="8"/>
  <c r="Q49" i="8"/>
  <c r="L44" i="8"/>
  <c r="P44" i="8"/>
  <c r="Q44" i="8"/>
  <c r="L43" i="8"/>
  <c r="P43" i="8"/>
  <c r="Q43" i="8"/>
  <c r="L40" i="8"/>
  <c r="P40" i="8"/>
  <c r="Q40" i="8"/>
  <c r="L39" i="8"/>
  <c r="P39" i="8"/>
  <c r="Q39" i="8"/>
  <c r="L36" i="8"/>
  <c r="P36" i="8"/>
  <c r="Q36" i="8"/>
  <c r="L35" i="8"/>
  <c r="P35" i="8"/>
  <c r="Q35" i="8"/>
  <c r="L34" i="8"/>
  <c r="P34" i="8"/>
  <c r="Q34" i="8"/>
  <c r="L29" i="8"/>
  <c r="P29" i="8"/>
  <c r="Q29" i="8"/>
  <c r="L28" i="8"/>
  <c r="P28" i="8"/>
  <c r="Q28" i="8"/>
  <c r="L27" i="8"/>
  <c r="P27" i="8"/>
  <c r="Q27" i="8"/>
  <c r="L24" i="8"/>
  <c r="P24" i="8"/>
  <c r="Q24" i="8"/>
  <c r="L23" i="8"/>
  <c r="P23" i="8"/>
  <c r="Q23" i="8"/>
  <c r="L22" i="8"/>
  <c r="P22" i="8"/>
  <c r="Q22" i="8"/>
  <c r="L17" i="8"/>
  <c r="P17" i="8"/>
  <c r="Q17" i="8"/>
  <c r="L14" i="8"/>
  <c r="P14" i="8"/>
  <c r="Q14" i="8"/>
  <c r="L13" i="8"/>
  <c r="P13" i="8"/>
  <c r="Q13" i="8"/>
  <c r="L12" i="8"/>
  <c r="P12" i="8"/>
  <c r="Q12" i="8"/>
  <c r="L11" i="8"/>
  <c r="P11" i="8"/>
  <c r="Q11" i="8"/>
  <c r="L10" i="8"/>
  <c r="P10" i="8"/>
  <c r="Q10" i="8"/>
  <c r="L8" i="8"/>
  <c r="P8" i="8"/>
  <c r="Q8" i="8"/>
  <c r="L3" i="8"/>
  <c r="P3" i="8"/>
  <c r="Q3" i="8"/>
  <c r="L2" i="8"/>
  <c r="P2" i="8"/>
  <c r="Q2" i="8"/>
  <c r="L376" i="7"/>
  <c r="P376" i="7"/>
  <c r="Q376" i="7"/>
  <c r="L355" i="7"/>
  <c r="P355" i="7"/>
  <c r="Q355" i="7"/>
  <c r="L349" i="7"/>
  <c r="P349" i="7"/>
  <c r="Q349" i="7"/>
  <c r="L343" i="7"/>
  <c r="P343" i="7"/>
  <c r="Q343" i="7"/>
  <c r="L342" i="7"/>
  <c r="P342" i="7"/>
  <c r="Q342" i="7"/>
  <c r="L329" i="7"/>
  <c r="P329" i="7"/>
  <c r="Q329" i="7"/>
  <c r="L307" i="7"/>
  <c r="P307" i="7"/>
  <c r="Q307" i="7"/>
  <c r="L272" i="7"/>
  <c r="P272" i="7"/>
  <c r="Q272" i="7"/>
  <c r="L267" i="7"/>
  <c r="P267" i="7"/>
  <c r="Q267" i="7"/>
  <c r="L263" i="7"/>
  <c r="P263" i="7"/>
  <c r="Q263" i="7"/>
  <c r="L259" i="7"/>
  <c r="P259" i="7"/>
  <c r="Q259" i="7"/>
  <c r="L243" i="7"/>
  <c r="P243" i="7"/>
  <c r="Q243" i="7"/>
  <c r="L239" i="7"/>
  <c r="P239" i="7"/>
  <c r="Q239" i="7"/>
  <c r="L220" i="7"/>
  <c r="P220" i="7"/>
  <c r="Q220" i="7"/>
  <c r="L210" i="7"/>
  <c r="P210" i="7"/>
  <c r="Q210" i="7"/>
  <c r="L196" i="7"/>
  <c r="P196" i="7"/>
  <c r="Q196" i="7"/>
  <c r="L191" i="7"/>
  <c r="P191" i="7"/>
  <c r="Q191" i="7"/>
  <c r="L190" i="7"/>
  <c r="P190" i="7"/>
  <c r="Q190" i="7"/>
  <c r="L176" i="7"/>
  <c r="P176" i="7"/>
  <c r="Q176" i="7"/>
  <c r="L167" i="7"/>
  <c r="P167" i="7"/>
  <c r="Q167" i="7"/>
  <c r="L160" i="7"/>
  <c r="P160" i="7"/>
  <c r="Q160" i="7"/>
  <c r="L158" i="7"/>
  <c r="P158" i="7"/>
  <c r="Q158" i="7"/>
  <c r="L145" i="7"/>
  <c r="P145" i="7"/>
  <c r="Q145" i="7"/>
  <c r="L137" i="7"/>
  <c r="P137" i="7"/>
  <c r="Q137" i="7"/>
  <c r="L112" i="7"/>
  <c r="P112" i="7"/>
  <c r="Q112" i="7"/>
  <c r="L100" i="7"/>
  <c r="P100" i="7"/>
  <c r="Q100" i="7"/>
  <c r="L94" i="7"/>
  <c r="P94" i="7"/>
  <c r="Q94" i="7"/>
  <c r="L92" i="7"/>
  <c r="P92" i="7"/>
  <c r="Q92" i="7"/>
  <c r="L91" i="7"/>
  <c r="P91" i="7"/>
  <c r="Q91" i="7"/>
  <c r="L73" i="7"/>
  <c r="P73" i="7"/>
  <c r="Q73" i="7"/>
  <c r="L48" i="7"/>
  <c r="P48" i="7"/>
  <c r="Q48" i="7"/>
  <c r="L9" i="7"/>
  <c r="P9" i="7"/>
  <c r="Q9" i="7"/>
  <c r="L7" i="7"/>
  <c r="P7" i="7"/>
  <c r="Q7" i="7"/>
  <c r="L6" i="7"/>
  <c r="P6" i="7"/>
  <c r="Q6" i="7"/>
  <c r="L5" i="7"/>
  <c r="P5" i="7"/>
  <c r="Q5" i="7"/>
  <c r="L369" i="7"/>
  <c r="P369" i="7"/>
  <c r="Q369" i="7"/>
  <c r="L368" i="7"/>
  <c r="P368" i="7"/>
  <c r="Q368" i="7"/>
  <c r="L365" i="7"/>
  <c r="P365" i="7"/>
  <c r="Q365" i="7"/>
  <c r="L367" i="7"/>
  <c r="P367" i="7"/>
  <c r="Q367" i="7"/>
  <c r="L366" i="7"/>
  <c r="P366" i="7"/>
  <c r="Q366" i="7"/>
  <c r="L146" i="7"/>
  <c r="P146" i="7"/>
  <c r="Q146" i="7"/>
  <c r="L133" i="7"/>
  <c r="P133" i="7"/>
  <c r="Q133" i="7"/>
  <c r="L63" i="7"/>
  <c r="P63" i="7"/>
  <c r="Q63" i="7"/>
  <c r="L296" i="7"/>
  <c r="P296" i="7"/>
  <c r="Q296" i="7"/>
  <c r="L132" i="7"/>
  <c r="P132" i="7"/>
  <c r="Q132" i="7"/>
  <c r="L108" i="7"/>
  <c r="P108" i="7"/>
  <c r="Q108" i="7"/>
  <c r="L29" i="7"/>
  <c r="P29" i="7"/>
  <c r="Q29" i="7"/>
  <c r="L323" i="7"/>
  <c r="P323" i="7"/>
  <c r="Q323" i="7"/>
  <c r="L244" i="7"/>
  <c r="P244" i="7"/>
  <c r="Q244" i="7"/>
  <c r="L228" i="7"/>
  <c r="P228" i="7"/>
  <c r="Q228" i="7"/>
  <c r="L134" i="7"/>
  <c r="P134" i="7"/>
  <c r="Q134" i="7"/>
  <c r="L18" i="7"/>
  <c r="P18" i="7"/>
  <c r="Q18" i="7"/>
  <c r="L370" i="7"/>
  <c r="P370" i="7"/>
  <c r="Q370" i="7"/>
  <c r="L298" i="7"/>
  <c r="P298" i="7"/>
  <c r="Q298" i="7"/>
  <c r="L288" i="7"/>
  <c r="P288" i="7"/>
  <c r="Q288" i="7"/>
  <c r="L280" i="7"/>
  <c r="P280" i="7"/>
  <c r="Q280" i="7"/>
  <c r="L189" i="7"/>
  <c r="P189" i="7"/>
  <c r="Q189" i="7"/>
  <c r="L182" i="7"/>
  <c r="P182" i="7"/>
  <c r="Q182" i="7"/>
  <c r="L278" i="7"/>
  <c r="P278" i="7"/>
  <c r="Q278" i="7"/>
  <c r="L166" i="7"/>
  <c r="P166" i="7"/>
  <c r="Q166" i="7"/>
  <c r="L147" i="7"/>
  <c r="P147" i="7"/>
  <c r="Q147" i="7"/>
  <c r="L120" i="7"/>
  <c r="P120" i="7"/>
  <c r="Q120" i="7"/>
  <c r="L105" i="7"/>
  <c r="P105" i="7"/>
  <c r="Q105" i="7"/>
  <c r="L58" i="7"/>
  <c r="P58" i="7"/>
  <c r="Q58" i="7"/>
  <c r="L385" i="7"/>
  <c r="P385" i="7"/>
  <c r="Q385" i="7"/>
  <c r="L383" i="7"/>
  <c r="P383" i="7"/>
  <c r="Q383" i="7"/>
  <c r="L359" i="7"/>
  <c r="P359" i="7"/>
  <c r="Q359" i="7"/>
  <c r="L257" i="7"/>
  <c r="P257" i="7"/>
  <c r="Q257" i="7"/>
  <c r="L255" i="7"/>
  <c r="P255" i="7"/>
  <c r="Q255" i="7"/>
  <c r="L76" i="7"/>
  <c r="P76" i="7"/>
  <c r="Q76" i="7"/>
  <c r="L256" i="7"/>
  <c r="P256" i="7"/>
  <c r="Q256" i="7"/>
  <c r="L251" i="7"/>
  <c r="P251" i="7"/>
  <c r="Q251" i="7"/>
  <c r="L175" i="7"/>
  <c r="P175" i="7"/>
  <c r="Q175" i="7"/>
  <c r="L140" i="7"/>
  <c r="P140" i="7"/>
  <c r="Q140" i="7"/>
  <c r="L61" i="7"/>
  <c r="P61" i="7"/>
  <c r="Q61" i="7"/>
  <c r="L31" i="7"/>
  <c r="P31" i="7"/>
  <c r="Q31" i="7"/>
  <c r="L371" i="7"/>
  <c r="P371" i="7"/>
  <c r="Q371" i="7"/>
  <c r="L268" i="7"/>
  <c r="P268" i="7"/>
  <c r="Q268" i="7"/>
  <c r="L121" i="7"/>
  <c r="P121" i="7"/>
  <c r="Q121" i="7"/>
  <c r="L19" i="7"/>
  <c r="P19" i="7"/>
  <c r="Q19" i="7"/>
  <c r="L13" i="7"/>
  <c r="P13" i="7"/>
  <c r="Q13" i="7"/>
  <c r="L310" i="7"/>
  <c r="P310" i="7"/>
  <c r="Q310" i="7"/>
  <c r="L308" i="7"/>
  <c r="P308" i="7"/>
  <c r="Q308" i="7"/>
  <c r="L143" i="7"/>
  <c r="P143" i="7"/>
  <c r="Q143" i="7"/>
  <c r="L122" i="7"/>
  <c r="P122" i="7"/>
  <c r="Q122" i="7"/>
  <c r="L373" i="7"/>
  <c r="P373" i="7"/>
  <c r="Q373" i="7"/>
  <c r="L312" i="7"/>
  <c r="P312" i="7"/>
  <c r="Q312" i="7"/>
  <c r="L304" i="7"/>
  <c r="P304" i="7"/>
  <c r="Q304" i="7"/>
  <c r="L281" i="7"/>
  <c r="P281" i="7"/>
  <c r="Q281" i="7"/>
  <c r="L119" i="7"/>
  <c r="P119" i="7"/>
  <c r="Q119" i="7"/>
  <c r="L72" i="7"/>
  <c r="P72" i="7"/>
  <c r="Q72" i="7"/>
  <c r="L299" i="7"/>
  <c r="P299" i="7"/>
  <c r="Q299" i="7"/>
  <c r="L253" i="7"/>
  <c r="P253" i="7"/>
  <c r="Q253" i="7"/>
  <c r="L103" i="7"/>
  <c r="P103" i="7"/>
  <c r="Q103" i="7"/>
  <c r="L101" i="7"/>
  <c r="P101" i="7"/>
  <c r="Q101" i="7"/>
  <c r="L65" i="7"/>
  <c r="P65" i="7"/>
  <c r="Q65" i="7"/>
  <c r="L347" i="7"/>
  <c r="P347" i="7"/>
  <c r="Q347" i="7"/>
  <c r="L287" i="7"/>
  <c r="P287" i="7"/>
  <c r="Q287" i="7"/>
  <c r="L252" i="7"/>
  <c r="P252" i="7"/>
  <c r="Q252" i="7"/>
  <c r="L50" i="7"/>
  <c r="P50" i="7"/>
  <c r="Q50" i="7"/>
  <c r="L352" i="7"/>
  <c r="P352" i="7"/>
  <c r="Q352" i="7"/>
  <c r="L305" i="7"/>
  <c r="P305" i="7"/>
  <c r="Q305" i="7"/>
  <c r="L271" i="7"/>
  <c r="P271" i="7"/>
  <c r="Q271" i="7"/>
  <c r="L266" i="7"/>
  <c r="P266" i="7"/>
  <c r="Q266" i="7"/>
  <c r="L208" i="7"/>
  <c r="P208" i="7"/>
  <c r="Q208" i="7"/>
  <c r="L374" i="7"/>
  <c r="P374" i="7"/>
  <c r="Q374" i="7"/>
  <c r="L306" i="7"/>
  <c r="P306" i="7"/>
  <c r="Q306" i="7"/>
  <c r="L149" i="7"/>
  <c r="P149" i="7"/>
  <c r="Q149" i="7"/>
  <c r="L93" i="7"/>
  <c r="P93" i="7"/>
  <c r="Q93" i="7"/>
  <c r="L111" i="7"/>
  <c r="P111" i="7"/>
  <c r="Q111" i="7"/>
  <c r="L88" i="7"/>
  <c r="P88" i="7"/>
  <c r="Q88" i="7"/>
  <c r="L331" i="7"/>
  <c r="P331" i="7"/>
  <c r="Q331" i="7"/>
  <c r="L311" i="7"/>
  <c r="P311" i="7"/>
  <c r="Q311" i="7"/>
  <c r="L303" i="7"/>
  <c r="P303" i="7"/>
  <c r="Q303" i="7"/>
  <c r="L301" i="7"/>
  <c r="P301" i="7"/>
  <c r="Q301" i="7"/>
  <c r="L192" i="7"/>
  <c r="P192" i="7"/>
  <c r="Q192" i="7"/>
  <c r="L162" i="7"/>
  <c r="P162" i="7"/>
  <c r="Q162" i="7"/>
  <c r="L354" i="7"/>
  <c r="P354" i="7"/>
  <c r="Q354" i="7"/>
  <c r="L314" i="7"/>
  <c r="P314" i="7"/>
  <c r="Q314" i="7"/>
  <c r="L247" i="7"/>
  <c r="P247" i="7"/>
  <c r="Q247" i="7"/>
  <c r="L148" i="7"/>
  <c r="P148" i="7"/>
  <c r="Q148" i="7"/>
  <c r="L16" i="7"/>
  <c r="P16" i="7"/>
  <c r="Q16" i="7"/>
  <c r="L338" i="7"/>
  <c r="P338" i="7"/>
  <c r="Q338" i="7"/>
  <c r="L333" i="7"/>
  <c r="P333" i="7"/>
  <c r="Q333" i="7"/>
  <c r="L270" i="7"/>
  <c r="P270" i="7"/>
  <c r="Q270" i="7"/>
  <c r="L234" i="7"/>
  <c r="P234" i="7"/>
  <c r="Q234" i="7"/>
  <c r="L213" i="7"/>
  <c r="P213" i="7"/>
  <c r="Q213" i="7"/>
  <c r="L186" i="7"/>
  <c r="P186" i="7"/>
  <c r="Q186" i="7"/>
  <c r="L163" i="7"/>
  <c r="P163" i="7"/>
  <c r="Q163" i="7"/>
  <c r="L130" i="7"/>
  <c r="P130" i="7"/>
  <c r="Q130" i="7"/>
  <c r="L351" i="7"/>
  <c r="P351" i="7"/>
  <c r="Q351" i="7"/>
  <c r="L198" i="7"/>
  <c r="P198" i="7"/>
  <c r="Q198" i="7"/>
  <c r="L144" i="7"/>
  <c r="P144" i="7"/>
  <c r="Q144" i="7"/>
  <c r="L4" i="7"/>
  <c r="P4" i="7"/>
  <c r="Q4" i="7"/>
  <c r="L293" i="7"/>
  <c r="P293" i="7"/>
  <c r="Q293" i="7"/>
  <c r="L276" i="7"/>
  <c r="P276" i="7"/>
  <c r="Q276" i="7"/>
  <c r="L264" i="7"/>
  <c r="P264" i="7"/>
  <c r="Q264" i="7"/>
  <c r="L224" i="7"/>
  <c r="P224" i="7"/>
  <c r="Q224" i="7"/>
  <c r="L207" i="7"/>
  <c r="P207" i="7"/>
  <c r="Q207" i="7"/>
  <c r="L384" i="7"/>
  <c r="P384" i="7"/>
  <c r="Q384" i="7"/>
  <c r="L302" i="7"/>
  <c r="P302" i="7"/>
  <c r="Q302" i="7"/>
  <c r="L294" i="7"/>
  <c r="P294" i="7"/>
  <c r="Q294" i="7"/>
  <c r="L227" i="7"/>
  <c r="P227" i="7"/>
  <c r="Q227" i="7"/>
  <c r="L36" i="7"/>
  <c r="P36" i="7"/>
  <c r="Q36" i="7"/>
  <c r="L332" i="7"/>
  <c r="P332" i="7"/>
  <c r="Q332" i="7"/>
  <c r="L325" i="7"/>
  <c r="P325" i="7"/>
  <c r="Q325" i="7"/>
  <c r="L22" i="7"/>
  <c r="P22" i="7"/>
  <c r="Q22" i="7"/>
  <c r="L291" i="7"/>
  <c r="P291" i="7"/>
  <c r="Q291" i="7"/>
  <c r="L289" i="7"/>
  <c r="P289" i="7"/>
  <c r="Q289" i="7"/>
  <c r="L275" i="7"/>
  <c r="P275" i="7"/>
  <c r="Q275" i="7"/>
  <c r="L150" i="7"/>
  <c r="P150" i="7"/>
  <c r="Q150" i="7"/>
  <c r="L285" i="7"/>
  <c r="P285" i="7"/>
  <c r="Q285" i="7"/>
  <c r="L218" i="7"/>
  <c r="P218" i="7"/>
  <c r="Q218" i="7"/>
  <c r="L212" i="7"/>
  <c r="P212" i="7"/>
  <c r="Q212" i="7"/>
  <c r="L202" i="7"/>
  <c r="P202" i="7"/>
  <c r="Q202" i="7"/>
  <c r="L363" i="7"/>
  <c r="P363" i="7"/>
  <c r="Q363" i="7"/>
  <c r="L335" i="7"/>
  <c r="P335" i="7"/>
  <c r="Q335" i="7"/>
  <c r="L286" i="7"/>
  <c r="P286" i="7"/>
  <c r="Q286" i="7"/>
  <c r="L279" i="7"/>
  <c r="P279" i="7"/>
  <c r="Q279" i="7"/>
  <c r="L206" i="7"/>
  <c r="P206" i="7"/>
  <c r="Q206" i="7"/>
  <c r="L199" i="7"/>
  <c r="P199" i="7"/>
  <c r="Q199" i="7"/>
  <c r="L164" i="7"/>
  <c r="P164" i="7"/>
  <c r="Q164" i="7"/>
  <c r="L153" i="7"/>
  <c r="P153" i="7"/>
  <c r="Q153" i="7"/>
  <c r="L126" i="7"/>
  <c r="P126" i="7"/>
  <c r="Q126" i="7"/>
  <c r="L116" i="7"/>
  <c r="P116" i="7"/>
  <c r="Q116" i="7"/>
  <c r="L71" i="7"/>
  <c r="P71" i="7"/>
  <c r="Q71" i="7"/>
  <c r="L43" i="7"/>
  <c r="P43" i="7"/>
  <c r="Q43" i="7"/>
  <c r="L216" i="7"/>
  <c r="P216" i="7"/>
  <c r="Q216" i="7"/>
  <c r="L131" i="7"/>
  <c r="P131" i="7"/>
  <c r="Q131" i="7"/>
  <c r="L114" i="7"/>
  <c r="P114" i="7"/>
  <c r="Q114" i="7"/>
  <c r="L51" i="7"/>
  <c r="P51" i="7"/>
  <c r="Q51" i="7"/>
  <c r="L37" i="7"/>
  <c r="P37" i="7"/>
  <c r="Q37" i="7"/>
  <c r="L292" i="7"/>
  <c r="P292" i="7"/>
  <c r="Q292" i="7"/>
  <c r="L174" i="7"/>
  <c r="P174" i="7"/>
  <c r="Q174" i="7"/>
  <c r="L24" i="7"/>
  <c r="P24" i="7"/>
  <c r="Q24" i="7"/>
  <c r="L21" i="7"/>
  <c r="P21" i="7"/>
  <c r="Q21" i="7"/>
  <c r="L321" i="7"/>
  <c r="P321" i="7"/>
  <c r="Q321" i="7"/>
  <c r="L273" i="7"/>
  <c r="P273" i="7"/>
  <c r="Q273" i="7"/>
  <c r="L74" i="7"/>
  <c r="P74" i="7"/>
  <c r="Q74" i="7"/>
  <c r="L60" i="7"/>
  <c r="P60" i="7"/>
  <c r="Q60" i="7"/>
  <c r="L17" i="7"/>
  <c r="P17" i="7"/>
  <c r="Q17" i="7"/>
  <c r="L348" i="7"/>
  <c r="P348" i="7"/>
  <c r="Q348" i="7"/>
  <c r="L330" i="7"/>
  <c r="P330" i="7"/>
  <c r="Q330" i="7"/>
  <c r="L327" i="7"/>
  <c r="P327" i="7"/>
  <c r="Q327" i="7"/>
  <c r="L125" i="7"/>
  <c r="P125" i="7"/>
  <c r="Q125" i="7"/>
  <c r="L317" i="7"/>
  <c r="P317" i="7"/>
  <c r="Q317" i="7"/>
  <c r="L326" i="7"/>
  <c r="P326" i="7"/>
  <c r="Q326" i="7"/>
  <c r="L318" i="7"/>
  <c r="P318" i="7"/>
  <c r="Q318" i="7"/>
  <c r="L316" i="7"/>
  <c r="P316" i="7"/>
  <c r="Q316" i="7"/>
  <c r="L241" i="7"/>
  <c r="P241" i="7"/>
  <c r="Q241" i="7"/>
  <c r="L237" i="7"/>
  <c r="P237" i="7"/>
  <c r="Q237" i="7"/>
  <c r="L233" i="7"/>
  <c r="P233" i="7"/>
  <c r="Q233" i="7"/>
  <c r="L110" i="7"/>
  <c r="P110" i="7"/>
  <c r="Q110" i="7"/>
  <c r="L98" i="7"/>
  <c r="P98" i="7"/>
  <c r="Q98" i="7"/>
  <c r="L96" i="7"/>
  <c r="P96" i="7"/>
  <c r="Q96" i="7"/>
  <c r="L90" i="7"/>
  <c r="P90" i="7"/>
  <c r="Q90" i="7"/>
  <c r="L42" i="7"/>
  <c r="P42" i="7"/>
  <c r="Q42" i="7"/>
  <c r="L40" i="7"/>
  <c r="P40" i="7"/>
  <c r="Q40" i="7"/>
  <c r="L38" i="7"/>
  <c r="P38" i="7"/>
  <c r="Q38" i="7"/>
  <c r="L35" i="7"/>
  <c r="P35" i="7"/>
  <c r="Q35" i="7"/>
  <c r="L362" i="7"/>
  <c r="P362" i="7"/>
  <c r="Q362" i="7"/>
  <c r="L188" i="7"/>
  <c r="P188" i="7"/>
  <c r="Q188" i="7"/>
  <c r="L165" i="7"/>
  <c r="P165" i="7"/>
  <c r="Q165" i="7"/>
  <c r="L154" i="7"/>
  <c r="P154" i="7"/>
  <c r="Q154" i="7"/>
  <c r="L117" i="7"/>
  <c r="P117" i="7"/>
  <c r="Q117" i="7"/>
  <c r="L109" i="7"/>
  <c r="P109" i="7"/>
  <c r="Q109" i="7"/>
  <c r="L62" i="7"/>
  <c r="P62" i="7"/>
  <c r="Q62" i="7"/>
  <c r="L357" i="7"/>
  <c r="P357" i="7"/>
  <c r="Q357" i="7"/>
  <c r="L356" i="7"/>
  <c r="P356" i="7"/>
  <c r="Q356" i="7"/>
  <c r="L284" i="7"/>
  <c r="P284" i="7"/>
  <c r="Q284" i="7"/>
  <c r="L235" i="7"/>
  <c r="P235" i="7"/>
  <c r="Q235" i="7"/>
  <c r="L197" i="7"/>
  <c r="P197" i="7"/>
  <c r="Q197" i="7"/>
  <c r="L127" i="7"/>
  <c r="P127" i="7"/>
  <c r="Q127" i="7"/>
  <c r="L20" i="7"/>
  <c r="P20" i="7"/>
  <c r="Q20" i="7"/>
  <c r="L392" i="7"/>
  <c r="P392" i="7"/>
  <c r="Q392" i="7"/>
  <c r="L389" i="7"/>
  <c r="P389" i="7"/>
  <c r="Q389" i="7"/>
  <c r="L297" i="7"/>
  <c r="P297" i="7"/>
  <c r="Q297" i="7"/>
  <c r="L249" i="7"/>
  <c r="P249" i="7"/>
  <c r="Q249" i="7"/>
  <c r="L66" i="7"/>
  <c r="P66" i="7"/>
  <c r="Q66" i="7"/>
  <c r="L64" i="7"/>
  <c r="P64" i="7"/>
  <c r="Q64" i="7"/>
  <c r="L388" i="7"/>
  <c r="P388" i="7"/>
  <c r="Q388" i="7"/>
  <c r="L328" i="7"/>
  <c r="P328" i="7"/>
  <c r="Q328" i="7"/>
  <c r="L300" i="7"/>
  <c r="P300" i="7"/>
  <c r="Q300" i="7"/>
  <c r="L295" i="7"/>
  <c r="P295" i="7"/>
  <c r="Q295" i="7"/>
  <c r="L260" i="7"/>
  <c r="P260" i="7"/>
  <c r="Q260" i="7"/>
  <c r="L250" i="7"/>
  <c r="P250" i="7"/>
  <c r="Q250" i="7"/>
  <c r="L242" i="7"/>
  <c r="P242" i="7"/>
  <c r="Q242" i="7"/>
  <c r="L124" i="7"/>
  <c r="P124" i="7"/>
  <c r="Q124" i="7"/>
  <c r="L57" i="7"/>
  <c r="P57" i="7"/>
  <c r="Q57" i="7"/>
  <c r="L10" i="7"/>
  <c r="P10" i="7"/>
  <c r="Q10" i="7"/>
  <c r="L391" i="7"/>
  <c r="P391" i="7"/>
  <c r="Q391" i="7"/>
  <c r="L390" i="7"/>
  <c r="P390" i="7"/>
  <c r="Q390" i="7"/>
  <c r="L387" i="7"/>
  <c r="P387" i="7"/>
  <c r="Q387" i="7"/>
  <c r="L386" i="7"/>
  <c r="P386" i="7"/>
  <c r="Q386" i="7"/>
  <c r="L382" i="7"/>
  <c r="P382" i="7"/>
  <c r="Q382" i="7"/>
  <c r="L381" i="7"/>
  <c r="P381" i="7"/>
  <c r="Q381" i="7"/>
  <c r="L380" i="7"/>
  <c r="P380" i="7"/>
  <c r="Q380" i="7"/>
  <c r="L379" i="7"/>
  <c r="P379" i="7"/>
  <c r="Q379" i="7"/>
  <c r="L378" i="7"/>
  <c r="P378" i="7"/>
  <c r="Q378" i="7"/>
  <c r="L377" i="7"/>
  <c r="P377" i="7"/>
  <c r="Q377" i="7"/>
  <c r="L375" i="7"/>
  <c r="P375" i="7"/>
  <c r="Q375" i="7"/>
  <c r="L372" i="7"/>
  <c r="P372" i="7"/>
  <c r="Q372" i="7"/>
  <c r="L364" i="7"/>
  <c r="P364" i="7"/>
  <c r="Q364" i="7"/>
  <c r="L361" i="7"/>
  <c r="P361" i="7"/>
  <c r="Q361" i="7"/>
  <c r="L360" i="7"/>
  <c r="P360" i="7"/>
  <c r="Q360" i="7"/>
  <c r="L358" i="7"/>
  <c r="P358" i="7"/>
  <c r="Q358" i="7"/>
  <c r="L353" i="7"/>
  <c r="P353" i="7"/>
  <c r="Q353" i="7"/>
  <c r="L350" i="7"/>
  <c r="P350" i="7"/>
  <c r="Q350" i="7"/>
  <c r="L346" i="7"/>
  <c r="P346" i="7"/>
  <c r="Q346" i="7"/>
  <c r="L345" i="7"/>
  <c r="P345" i="7"/>
  <c r="Q345" i="7"/>
  <c r="L344" i="7"/>
  <c r="P344" i="7"/>
  <c r="Q344" i="7"/>
  <c r="L341" i="7"/>
  <c r="P341" i="7"/>
  <c r="Q341" i="7"/>
  <c r="L340" i="7"/>
  <c r="P340" i="7"/>
  <c r="Q340" i="7"/>
  <c r="L339" i="7"/>
  <c r="P339" i="7"/>
  <c r="Q339" i="7"/>
  <c r="L337" i="7"/>
  <c r="P337" i="7"/>
  <c r="Q337" i="7"/>
  <c r="L336" i="7"/>
  <c r="P336" i="7"/>
  <c r="Q336" i="7"/>
  <c r="L334" i="7"/>
  <c r="P334" i="7"/>
  <c r="Q334" i="7"/>
  <c r="L324" i="7"/>
  <c r="P324" i="7"/>
  <c r="Q324" i="7"/>
  <c r="L322" i="7"/>
  <c r="P322" i="7"/>
  <c r="Q322" i="7"/>
  <c r="L320" i="7"/>
  <c r="P320" i="7"/>
  <c r="Q320" i="7"/>
  <c r="L319" i="7"/>
  <c r="P319" i="7"/>
  <c r="Q319" i="7"/>
  <c r="L315" i="7"/>
  <c r="P315" i="7"/>
  <c r="Q315" i="7"/>
  <c r="L313" i="7"/>
  <c r="P313" i="7"/>
  <c r="Q313" i="7"/>
  <c r="L309" i="7"/>
  <c r="P309" i="7"/>
  <c r="Q309" i="7"/>
  <c r="L290" i="7"/>
  <c r="P290" i="7"/>
  <c r="Q290" i="7"/>
  <c r="L283" i="7"/>
  <c r="P283" i="7"/>
  <c r="Q283" i="7"/>
  <c r="L282" i="7"/>
  <c r="P282" i="7"/>
  <c r="Q282" i="7"/>
  <c r="L277" i="7"/>
  <c r="P277" i="7"/>
  <c r="Q277" i="7"/>
  <c r="L274" i="7"/>
  <c r="P274" i="7"/>
  <c r="Q274" i="7"/>
  <c r="L269" i="7"/>
  <c r="P269" i="7"/>
  <c r="Q269" i="7"/>
  <c r="L265" i="7"/>
  <c r="P265" i="7"/>
  <c r="Q265" i="7"/>
  <c r="L262" i="7"/>
  <c r="P262" i="7"/>
  <c r="Q262" i="7"/>
  <c r="L261" i="7"/>
  <c r="P261" i="7"/>
  <c r="Q261" i="7"/>
  <c r="L258" i="7"/>
  <c r="P258" i="7"/>
  <c r="Q258" i="7"/>
  <c r="L254" i="7"/>
  <c r="P254" i="7"/>
  <c r="Q254" i="7"/>
  <c r="L248" i="7"/>
  <c r="P248" i="7"/>
  <c r="Q248" i="7"/>
  <c r="L246" i="7"/>
  <c r="P246" i="7"/>
  <c r="Q246" i="7"/>
  <c r="L245" i="7"/>
  <c r="P245" i="7"/>
  <c r="Q245" i="7"/>
  <c r="L240" i="7"/>
  <c r="P240" i="7"/>
  <c r="Q240" i="7"/>
  <c r="L238" i="7"/>
  <c r="P238" i="7"/>
  <c r="Q238" i="7"/>
  <c r="L236" i="7"/>
  <c r="P236" i="7"/>
  <c r="Q236" i="7"/>
  <c r="L232" i="7"/>
  <c r="P232" i="7"/>
  <c r="Q232" i="7"/>
  <c r="L231" i="7"/>
  <c r="P231" i="7"/>
  <c r="Q231" i="7"/>
  <c r="L230" i="7"/>
  <c r="P230" i="7"/>
  <c r="Q230" i="7"/>
  <c r="L229" i="7"/>
  <c r="P229" i="7"/>
  <c r="Q229" i="7"/>
  <c r="L226" i="7"/>
  <c r="P226" i="7"/>
  <c r="Q226" i="7"/>
  <c r="L225" i="7"/>
  <c r="P225" i="7"/>
  <c r="Q225" i="7"/>
  <c r="L223" i="7"/>
  <c r="P223" i="7"/>
  <c r="Q223" i="7"/>
  <c r="L222" i="7"/>
  <c r="P222" i="7"/>
  <c r="Q222" i="7"/>
  <c r="L221" i="7"/>
  <c r="P221" i="7"/>
  <c r="Q221" i="7"/>
  <c r="L219" i="7"/>
  <c r="P219" i="7"/>
  <c r="Q219" i="7"/>
  <c r="L217" i="7"/>
  <c r="P217" i="7"/>
  <c r="Q217" i="7"/>
  <c r="L215" i="7"/>
  <c r="P215" i="7"/>
  <c r="Q215" i="7"/>
  <c r="L214" i="7"/>
  <c r="P214" i="7"/>
  <c r="Q214" i="7"/>
  <c r="L211" i="7"/>
  <c r="P211" i="7"/>
  <c r="Q211" i="7"/>
  <c r="L209" i="7"/>
  <c r="P209" i="7"/>
  <c r="Q209" i="7"/>
  <c r="L205" i="7"/>
  <c r="P205" i="7"/>
  <c r="Q205" i="7"/>
  <c r="L204" i="7"/>
  <c r="P204" i="7"/>
  <c r="Q204" i="7"/>
  <c r="L203" i="7"/>
  <c r="P203" i="7"/>
  <c r="Q203" i="7"/>
  <c r="L201" i="7"/>
  <c r="P201" i="7"/>
  <c r="Q201" i="7"/>
  <c r="L200" i="7"/>
  <c r="P200" i="7"/>
  <c r="Q200" i="7"/>
  <c r="L195" i="7"/>
  <c r="P195" i="7"/>
  <c r="Q195" i="7"/>
  <c r="L194" i="7"/>
  <c r="P194" i="7"/>
  <c r="Q194" i="7"/>
  <c r="L193" i="7"/>
  <c r="P193" i="7"/>
  <c r="Q193" i="7"/>
  <c r="L187" i="7"/>
  <c r="P187" i="7"/>
  <c r="Q187" i="7"/>
  <c r="L185" i="7"/>
  <c r="P185" i="7"/>
  <c r="Q185" i="7"/>
  <c r="L184" i="7"/>
  <c r="P184" i="7"/>
  <c r="Q184" i="7"/>
  <c r="L183" i="7"/>
  <c r="P183" i="7"/>
  <c r="Q183" i="7"/>
  <c r="L181" i="7"/>
  <c r="P181" i="7"/>
  <c r="Q181" i="7"/>
  <c r="L180" i="7"/>
  <c r="P180" i="7"/>
  <c r="Q180" i="7"/>
  <c r="L179" i="7"/>
  <c r="P179" i="7"/>
  <c r="Q179" i="7"/>
  <c r="L178" i="7"/>
  <c r="P178" i="7"/>
  <c r="Q178" i="7"/>
  <c r="L177" i="7"/>
  <c r="P177" i="7"/>
  <c r="Q177" i="7"/>
  <c r="L173" i="7"/>
  <c r="P173" i="7"/>
  <c r="Q173" i="7"/>
  <c r="L172" i="7"/>
  <c r="P172" i="7"/>
  <c r="Q172" i="7"/>
  <c r="L171" i="7"/>
  <c r="P171" i="7"/>
  <c r="Q171" i="7"/>
  <c r="L170" i="7"/>
  <c r="P170" i="7"/>
  <c r="Q170" i="7"/>
  <c r="L169" i="7"/>
  <c r="P169" i="7"/>
  <c r="Q169" i="7"/>
  <c r="L168" i="7"/>
  <c r="P168" i="7"/>
  <c r="Q168" i="7"/>
  <c r="L161" i="7"/>
  <c r="P161" i="7"/>
  <c r="Q161" i="7"/>
  <c r="L159" i="7"/>
  <c r="P159" i="7"/>
  <c r="Q159" i="7"/>
  <c r="L157" i="7"/>
  <c r="P157" i="7"/>
  <c r="Q157" i="7"/>
  <c r="L156" i="7"/>
  <c r="P156" i="7"/>
  <c r="Q156" i="7"/>
  <c r="L155" i="7"/>
  <c r="P155" i="7"/>
  <c r="Q155" i="7"/>
  <c r="L152" i="7"/>
  <c r="P152" i="7"/>
  <c r="Q152" i="7"/>
  <c r="L151" i="7"/>
  <c r="P151" i="7"/>
  <c r="Q151" i="7"/>
  <c r="L142" i="7"/>
  <c r="P142" i="7"/>
  <c r="Q142" i="7"/>
  <c r="L141" i="7"/>
  <c r="P141" i="7"/>
  <c r="Q141" i="7"/>
  <c r="L139" i="7"/>
  <c r="P139" i="7"/>
  <c r="Q139" i="7"/>
  <c r="L138" i="7"/>
  <c r="P138" i="7"/>
  <c r="Q138" i="7"/>
  <c r="L136" i="7"/>
  <c r="P136" i="7"/>
  <c r="Q136" i="7"/>
  <c r="L135" i="7"/>
  <c r="P135" i="7"/>
  <c r="Q135" i="7"/>
  <c r="L129" i="7"/>
  <c r="P129" i="7"/>
  <c r="Q129" i="7"/>
  <c r="L128" i="7"/>
  <c r="P128" i="7"/>
  <c r="Q128" i="7"/>
  <c r="L123" i="7"/>
  <c r="P123" i="7"/>
  <c r="Q123" i="7"/>
  <c r="L118" i="7"/>
  <c r="P118" i="7"/>
  <c r="Q118" i="7"/>
  <c r="L115" i="7"/>
  <c r="P115" i="7"/>
  <c r="Q115" i="7"/>
  <c r="L113" i="7"/>
  <c r="P113" i="7"/>
  <c r="Q113" i="7"/>
  <c r="L107" i="7"/>
  <c r="P107" i="7"/>
  <c r="Q107" i="7"/>
  <c r="L106" i="7"/>
  <c r="P106" i="7"/>
  <c r="Q106" i="7"/>
  <c r="L104" i="7"/>
  <c r="P104" i="7"/>
  <c r="Q104" i="7"/>
  <c r="L102" i="7"/>
  <c r="P102" i="7"/>
  <c r="Q102" i="7"/>
  <c r="L99" i="7"/>
  <c r="P99" i="7"/>
  <c r="Q99" i="7"/>
  <c r="L97" i="7"/>
  <c r="P97" i="7"/>
  <c r="Q97" i="7"/>
  <c r="L95" i="7"/>
  <c r="P95" i="7"/>
  <c r="Q95" i="7"/>
  <c r="L89" i="7"/>
  <c r="P89" i="7"/>
  <c r="Q89" i="7"/>
  <c r="L87" i="7"/>
  <c r="P87" i="7"/>
  <c r="Q87" i="7"/>
  <c r="L86" i="7"/>
  <c r="P86" i="7"/>
  <c r="Q86" i="7"/>
  <c r="L85" i="7"/>
  <c r="P85" i="7"/>
  <c r="Q85" i="7"/>
  <c r="L84" i="7"/>
  <c r="P84" i="7"/>
  <c r="Q84" i="7"/>
  <c r="L83" i="7"/>
  <c r="P83" i="7"/>
  <c r="Q83" i="7"/>
  <c r="L82" i="7"/>
  <c r="P82" i="7"/>
  <c r="Q82" i="7"/>
  <c r="L81" i="7"/>
  <c r="P81" i="7"/>
  <c r="Q81" i="7"/>
  <c r="L80" i="7"/>
  <c r="P80" i="7"/>
  <c r="Q80" i="7"/>
  <c r="L79" i="7"/>
  <c r="P79" i="7"/>
  <c r="Q79" i="7"/>
  <c r="L78" i="7"/>
  <c r="P78" i="7"/>
  <c r="Q78" i="7"/>
  <c r="L77" i="7"/>
  <c r="P77" i="7"/>
  <c r="Q77" i="7"/>
  <c r="L75" i="7"/>
  <c r="P75" i="7"/>
  <c r="Q75" i="7"/>
  <c r="L70" i="7"/>
  <c r="P70" i="7"/>
  <c r="Q70" i="7"/>
  <c r="L69" i="7"/>
  <c r="P69" i="7"/>
  <c r="Q69" i="7"/>
  <c r="L68" i="7"/>
  <c r="P68" i="7"/>
  <c r="Q68" i="7"/>
  <c r="L67" i="7"/>
  <c r="P67" i="7"/>
  <c r="Q67" i="7"/>
  <c r="L59" i="7"/>
  <c r="P59" i="7"/>
  <c r="Q59" i="7"/>
  <c r="L56" i="7"/>
  <c r="P56" i="7"/>
  <c r="Q56" i="7"/>
  <c r="L55" i="7"/>
  <c r="P55" i="7"/>
  <c r="Q55" i="7"/>
  <c r="L54" i="7"/>
  <c r="P54" i="7"/>
  <c r="Q54" i="7"/>
  <c r="L53" i="7"/>
  <c r="P53" i="7"/>
  <c r="Q53" i="7"/>
  <c r="L52" i="7"/>
  <c r="P52" i="7"/>
  <c r="Q52" i="7"/>
  <c r="L49" i="7"/>
  <c r="P49" i="7"/>
  <c r="Q49" i="7"/>
  <c r="L47" i="7"/>
  <c r="P47" i="7"/>
  <c r="Q47" i="7"/>
  <c r="L46" i="7"/>
  <c r="P46" i="7"/>
  <c r="Q46" i="7"/>
  <c r="L45" i="7"/>
  <c r="P45" i="7"/>
  <c r="Q45" i="7"/>
  <c r="L44" i="7"/>
  <c r="P44" i="7"/>
  <c r="Q44" i="7"/>
  <c r="L41" i="7"/>
  <c r="P41" i="7"/>
  <c r="Q41" i="7"/>
  <c r="L39" i="7"/>
  <c r="P39" i="7"/>
  <c r="Q39" i="7"/>
  <c r="L34" i="7"/>
  <c r="P34" i="7"/>
  <c r="Q34" i="7"/>
  <c r="L33" i="7"/>
  <c r="P33" i="7"/>
  <c r="Q33" i="7"/>
  <c r="L32" i="7"/>
  <c r="P32" i="7"/>
  <c r="Q32" i="7"/>
  <c r="L30" i="7"/>
  <c r="P30" i="7"/>
  <c r="Q30" i="7"/>
  <c r="L28" i="7"/>
  <c r="P28" i="7"/>
  <c r="Q28" i="7"/>
  <c r="L27" i="7"/>
  <c r="P27" i="7"/>
  <c r="Q27" i="7"/>
  <c r="L26" i="7"/>
  <c r="P26" i="7"/>
  <c r="Q26" i="7"/>
  <c r="L25" i="7"/>
  <c r="P25" i="7"/>
  <c r="Q25" i="7"/>
  <c r="L23" i="7"/>
  <c r="P23" i="7"/>
  <c r="Q23" i="7"/>
  <c r="L15" i="7"/>
  <c r="P15" i="7"/>
  <c r="Q15" i="7"/>
  <c r="L14" i="7"/>
  <c r="P14" i="7"/>
  <c r="Q14" i="7"/>
  <c r="L12" i="7"/>
  <c r="P12" i="7"/>
  <c r="Q12" i="7"/>
  <c r="L11" i="7"/>
  <c r="P11" i="7"/>
  <c r="Q11" i="7"/>
  <c r="L8" i="7"/>
  <c r="P8" i="7"/>
  <c r="Q8" i="7"/>
  <c r="L3" i="7"/>
  <c r="P3" i="7"/>
  <c r="Q3" i="7"/>
  <c r="L2" i="7"/>
  <c r="P2" i="7"/>
  <c r="Q2" i="7"/>
  <c r="L28" i="6"/>
  <c r="P28" i="6"/>
  <c r="Q28" i="6"/>
  <c r="L14" i="6"/>
  <c r="P14" i="6"/>
  <c r="Q14" i="6"/>
  <c r="L11" i="6"/>
  <c r="P11" i="6"/>
  <c r="Q11" i="6"/>
  <c r="L115" i="6"/>
  <c r="P115" i="6"/>
  <c r="Q115" i="6"/>
  <c r="L19" i="6"/>
  <c r="P19" i="6"/>
  <c r="Q19" i="6"/>
  <c r="L26" i="6"/>
  <c r="P26" i="6"/>
  <c r="Q26" i="6"/>
  <c r="L7" i="6"/>
  <c r="P7" i="6"/>
  <c r="Q7" i="6"/>
  <c r="L8" i="6"/>
  <c r="P8" i="6"/>
  <c r="Q8" i="6"/>
  <c r="L18" i="6"/>
  <c r="P18" i="6"/>
  <c r="Q18" i="6"/>
  <c r="L5" i="6"/>
  <c r="P5" i="6"/>
  <c r="Q5" i="6"/>
  <c r="L57" i="6"/>
  <c r="P57" i="6"/>
  <c r="Q57" i="6"/>
  <c r="L51" i="6"/>
  <c r="P51" i="6"/>
  <c r="Q51" i="6"/>
  <c r="L98" i="6"/>
  <c r="P98" i="6"/>
  <c r="Q98" i="6"/>
  <c r="L45" i="6"/>
  <c r="P45" i="6"/>
  <c r="Q45" i="6"/>
  <c r="L17" i="6"/>
  <c r="P17" i="6"/>
  <c r="Q17" i="6"/>
  <c r="L112" i="6"/>
  <c r="P112" i="6"/>
  <c r="Q112" i="6"/>
  <c r="L10" i="6"/>
  <c r="P10" i="6"/>
  <c r="Q10" i="6"/>
  <c r="L58" i="6"/>
  <c r="P58" i="6"/>
  <c r="Q58" i="6"/>
  <c r="L97" i="6"/>
  <c r="P97" i="6"/>
  <c r="Q97" i="6"/>
  <c r="L96" i="6"/>
  <c r="P96" i="6"/>
  <c r="Q96" i="6"/>
  <c r="L81" i="6"/>
  <c r="P81" i="6"/>
  <c r="Q81" i="6"/>
  <c r="L73" i="6"/>
  <c r="P73" i="6"/>
  <c r="Q73" i="6"/>
  <c r="L60" i="6"/>
  <c r="P60" i="6"/>
  <c r="Q60" i="6"/>
  <c r="L31" i="6"/>
  <c r="P31" i="6"/>
  <c r="Q31" i="6"/>
  <c r="L24" i="6"/>
  <c r="P24" i="6"/>
  <c r="Q24" i="6"/>
  <c r="L102" i="6"/>
  <c r="P102" i="6"/>
  <c r="Q102" i="6"/>
  <c r="L101" i="6"/>
  <c r="P101" i="6"/>
  <c r="Q101" i="6"/>
  <c r="L93" i="6"/>
  <c r="P93" i="6"/>
  <c r="Q93" i="6"/>
  <c r="L85" i="6"/>
  <c r="P85" i="6"/>
  <c r="Q85" i="6"/>
  <c r="L72" i="6"/>
  <c r="P72" i="6"/>
  <c r="Q72" i="6"/>
  <c r="L70" i="6"/>
  <c r="P70" i="6"/>
  <c r="Q70" i="6"/>
  <c r="L27" i="6"/>
  <c r="P27" i="6"/>
  <c r="Q27" i="6"/>
  <c r="L9" i="6"/>
  <c r="P9" i="6"/>
  <c r="Q9" i="6"/>
  <c r="L74" i="6"/>
  <c r="P74" i="6"/>
  <c r="Q74" i="6"/>
  <c r="L34" i="6"/>
  <c r="P34" i="6"/>
  <c r="Q34" i="6"/>
  <c r="L52" i="6"/>
  <c r="P52" i="6"/>
  <c r="Q52" i="6"/>
  <c r="L92" i="6"/>
  <c r="P92" i="6"/>
  <c r="Q92" i="6"/>
  <c r="L105" i="6"/>
  <c r="P105" i="6"/>
  <c r="Q105" i="6"/>
  <c r="L30" i="6"/>
  <c r="P30" i="6"/>
  <c r="Q30" i="6"/>
  <c r="L23" i="6"/>
  <c r="P23" i="6"/>
  <c r="Q23" i="6"/>
  <c r="L21" i="6"/>
  <c r="P21" i="6"/>
  <c r="Q21" i="6"/>
  <c r="L94" i="6"/>
  <c r="P94" i="6"/>
  <c r="Q94" i="6"/>
  <c r="L37" i="6"/>
  <c r="P37" i="6"/>
  <c r="Q37" i="6"/>
  <c r="L111" i="6"/>
  <c r="P111" i="6"/>
  <c r="Q111" i="6"/>
  <c r="L99" i="6"/>
  <c r="P99" i="6"/>
  <c r="Q99" i="6"/>
  <c r="L83" i="6"/>
  <c r="P83" i="6"/>
  <c r="Q83" i="6"/>
  <c r="L82" i="6"/>
  <c r="P82" i="6"/>
  <c r="Q82" i="6"/>
  <c r="L54" i="6"/>
  <c r="P54" i="6"/>
  <c r="Q54" i="6"/>
  <c r="L109" i="6"/>
  <c r="P109" i="6"/>
  <c r="Q109" i="6"/>
  <c r="L104" i="6"/>
  <c r="P104" i="6"/>
  <c r="Q104" i="6"/>
  <c r="L41" i="6"/>
  <c r="P41" i="6"/>
  <c r="Q41" i="6"/>
  <c r="L108" i="6"/>
  <c r="P108" i="6"/>
  <c r="Q108" i="6"/>
  <c r="L67" i="6"/>
  <c r="P67" i="6"/>
  <c r="Q67" i="6"/>
  <c r="L46" i="6"/>
  <c r="P46" i="6"/>
  <c r="Q46" i="6"/>
  <c r="L91" i="6"/>
  <c r="P91" i="6"/>
  <c r="Q91" i="6"/>
  <c r="L53" i="6"/>
  <c r="P53" i="6"/>
  <c r="Q53" i="6"/>
  <c r="L48" i="6"/>
  <c r="P48" i="6"/>
  <c r="Q48" i="6"/>
  <c r="L62" i="6"/>
  <c r="P62" i="6"/>
  <c r="Q62" i="6"/>
  <c r="L89" i="6"/>
  <c r="P89" i="6"/>
  <c r="Q89" i="6"/>
  <c r="L22" i="6"/>
  <c r="P22" i="6"/>
  <c r="Q22" i="6"/>
  <c r="L75" i="6"/>
  <c r="P75" i="6"/>
  <c r="Q75" i="6"/>
  <c r="L3" i="6"/>
  <c r="P3" i="6"/>
  <c r="Q3" i="6"/>
  <c r="L103" i="6"/>
  <c r="P103" i="6"/>
  <c r="Q103" i="6"/>
  <c r="L106" i="6"/>
  <c r="P106" i="6"/>
  <c r="Q106" i="6"/>
  <c r="L43" i="6"/>
  <c r="P43" i="6"/>
  <c r="Q43" i="6"/>
  <c r="L42" i="6"/>
  <c r="P42" i="6"/>
  <c r="Q42" i="6"/>
  <c r="L77" i="6"/>
  <c r="P77" i="6"/>
  <c r="Q77" i="6"/>
  <c r="L38" i="6"/>
  <c r="P38" i="6"/>
  <c r="Q38" i="6"/>
  <c r="L107" i="6"/>
  <c r="P107" i="6"/>
  <c r="Q107" i="6"/>
  <c r="L6" i="6"/>
  <c r="P6" i="6"/>
  <c r="Q6" i="6"/>
  <c r="L44" i="6"/>
  <c r="P44" i="6"/>
  <c r="Q44" i="6"/>
  <c r="L113" i="6"/>
  <c r="P113" i="6"/>
  <c r="Q113" i="6"/>
  <c r="L2" i="6"/>
  <c r="P2" i="6"/>
  <c r="Q2" i="6"/>
  <c r="L120" i="6"/>
  <c r="P120" i="6"/>
  <c r="Q120" i="6"/>
  <c r="L86" i="6"/>
  <c r="P86" i="6"/>
  <c r="Q86" i="6"/>
  <c r="L15" i="6"/>
  <c r="P15" i="6"/>
  <c r="Q15" i="6"/>
  <c r="L119" i="6"/>
  <c r="P119" i="6"/>
  <c r="Q119" i="6"/>
  <c r="L118" i="6"/>
  <c r="P118" i="6"/>
  <c r="Q118" i="6"/>
  <c r="L117" i="6"/>
  <c r="P117" i="6"/>
  <c r="Q117" i="6"/>
  <c r="L116" i="6"/>
  <c r="P116" i="6"/>
  <c r="Q116" i="6"/>
  <c r="L114" i="6"/>
  <c r="P114" i="6"/>
  <c r="Q114" i="6"/>
  <c r="L110" i="6"/>
  <c r="P110" i="6"/>
  <c r="Q110" i="6"/>
  <c r="L100" i="6"/>
  <c r="P100" i="6"/>
  <c r="Q100" i="6"/>
  <c r="L95" i="6"/>
  <c r="P95" i="6"/>
  <c r="Q95" i="6"/>
  <c r="L90" i="6"/>
  <c r="P90" i="6"/>
  <c r="Q90" i="6"/>
  <c r="L88" i="6"/>
  <c r="P88" i="6"/>
  <c r="Q88" i="6"/>
  <c r="L87" i="6"/>
  <c r="P87" i="6"/>
  <c r="Q87" i="6"/>
  <c r="L84" i="6"/>
  <c r="P84" i="6"/>
  <c r="Q84" i="6"/>
  <c r="L80" i="6"/>
  <c r="P80" i="6"/>
  <c r="Q80" i="6"/>
  <c r="L79" i="6"/>
  <c r="P79" i="6"/>
  <c r="Q79" i="6"/>
  <c r="L78" i="6"/>
  <c r="P78" i="6"/>
  <c r="Q78" i="6"/>
  <c r="L76" i="6"/>
  <c r="P76" i="6"/>
  <c r="Q76" i="6"/>
  <c r="L71" i="6"/>
  <c r="P71" i="6"/>
  <c r="Q71" i="6"/>
  <c r="L69" i="6"/>
  <c r="P69" i="6"/>
  <c r="Q69" i="6"/>
  <c r="L68" i="6"/>
  <c r="P68" i="6"/>
  <c r="Q68" i="6"/>
  <c r="L66" i="6"/>
  <c r="P66" i="6"/>
  <c r="Q66" i="6"/>
  <c r="L65" i="6"/>
  <c r="P65" i="6"/>
  <c r="Q65" i="6"/>
  <c r="L64" i="6"/>
  <c r="P64" i="6"/>
  <c r="Q64" i="6"/>
  <c r="L63" i="6"/>
  <c r="P63" i="6"/>
  <c r="Q63" i="6"/>
  <c r="L61" i="6"/>
  <c r="P61" i="6"/>
  <c r="Q61" i="6"/>
  <c r="L59" i="6"/>
  <c r="P59" i="6"/>
  <c r="Q59" i="6"/>
  <c r="L56" i="6"/>
  <c r="P56" i="6"/>
  <c r="Q56" i="6"/>
  <c r="L55" i="6"/>
  <c r="P55" i="6"/>
  <c r="Q55" i="6"/>
  <c r="L50" i="6"/>
  <c r="P50" i="6"/>
  <c r="Q50" i="6"/>
  <c r="L49" i="6"/>
  <c r="P49" i="6"/>
  <c r="Q49" i="6"/>
  <c r="L47" i="6"/>
  <c r="P47" i="6"/>
  <c r="Q47" i="6"/>
  <c r="L40" i="6"/>
  <c r="P40" i="6"/>
  <c r="Q40" i="6"/>
  <c r="L39" i="6"/>
  <c r="P39" i="6"/>
  <c r="Q39" i="6"/>
  <c r="L36" i="6"/>
  <c r="P36" i="6"/>
  <c r="Q36" i="6"/>
  <c r="L35" i="6"/>
  <c r="P35" i="6"/>
  <c r="Q35" i="6"/>
  <c r="L33" i="6"/>
  <c r="P33" i="6"/>
  <c r="Q33" i="6"/>
  <c r="L32" i="6"/>
  <c r="P32" i="6"/>
  <c r="Q32" i="6"/>
  <c r="L29" i="6"/>
  <c r="P29" i="6"/>
  <c r="Q29" i="6"/>
  <c r="L25" i="6"/>
  <c r="P25" i="6"/>
  <c r="Q25" i="6"/>
  <c r="L20" i="6"/>
  <c r="P20" i="6"/>
  <c r="Q20" i="6"/>
  <c r="L16" i="6"/>
  <c r="P16" i="6"/>
  <c r="Q16" i="6"/>
  <c r="L13" i="6"/>
  <c r="P13" i="6"/>
  <c r="Q13" i="6"/>
  <c r="L12" i="6"/>
  <c r="P12" i="6"/>
  <c r="Q12" i="6"/>
  <c r="L4" i="6"/>
  <c r="P4" i="6"/>
  <c r="Q4" i="6"/>
  <c r="L103" i="5"/>
  <c r="P103" i="5"/>
  <c r="Q103" i="5"/>
  <c r="L101" i="5"/>
  <c r="P101" i="5"/>
  <c r="Q101" i="5"/>
  <c r="L28" i="5"/>
  <c r="P28" i="5"/>
  <c r="Q28" i="5"/>
  <c r="L9" i="5"/>
  <c r="P9" i="5"/>
  <c r="Q9" i="5"/>
  <c r="L114" i="5"/>
  <c r="P114" i="5"/>
  <c r="Q114" i="5"/>
  <c r="L107" i="5"/>
  <c r="P107" i="5"/>
  <c r="Q107" i="5"/>
  <c r="L23" i="5"/>
  <c r="P23" i="5"/>
  <c r="Q23" i="5"/>
  <c r="L26" i="5"/>
  <c r="P26" i="5"/>
  <c r="Q26" i="5"/>
  <c r="L16" i="5"/>
  <c r="P16" i="5"/>
  <c r="Q16" i="5"/>
  <c r="L75" i="5"/>
  <c r="P75" i="5"/>
  <c r="Q75" i="5"/>
  <c r="L12" i="5"/>
  <c r="P12" i="5"/>
  <c r="Q12" i="5"/>
  <c r="L45" i="5"/>
  <c r="P45" i="5"/>
  <c r="Q45" i="5"/>
  <c r="L21" i="5"/>
  <c r="P21" i="5"/>
  <c r="Q21" i="5"/>
  <c r="L90" i="5"/>
  <c r="P90" i="5"/>
  <c r="Q90" i="5"/>
  <c r="L32" i="5"/>
  <c r="P32" i="5"/>
  <c r="Q32" i="5"/>
  <c r="L11" i="5"/>
  <c r="P11" i="5"/>
  <c r="Q11" i="5"/>
  <c r="L59" i="5"/>
  <c r="P59" i="5"/>
  <c r="Q59" i="5"/>
  <c r="L14" i="5"/>
  <c r="P14" i="5"/>
  <c r="Q14" i="5"/>
  <c r="L55" i="5"/>
  <c r="P55" i="5"/>
  <c r="Q55" i="5"/>
  <c r="L113" i="5"/>
  <c r="P113" i="5"/>
  <c r="Q113" i="5"/>
  <c r="L86" i="5"/>
  <c r="P86" i="5"/>
  <c r="Q86" i="5"/>
  <c r="L84" i="5"/>
  <c r="P84" i="5"/>
  <c r="Q84" i="5"/>
  <c r="L70" i="5"/>
  <c r="P70" i="5"/>
  <c r="Q70" i="5"/>
  <c r="L68" i="5"/>
  <c r="P68" i="5"/>
  <c r="Q68" i="5"/>
  <c r="L58" i="5"/>
  <c r="P58" i="5"/>
  <c r="Q58" i="5"/>
  <c r="L53" i="5"/>
  <c r="P53" i="5"/>
  <c r="Q53" i="5"/>
  <c r="L29" i="5"/>
  <c r="P29" i="5"/>
  <c r="Q29" i="5"/>
  <c r="L25" i="5"/>
  <c r="P25" i="5"/>
  <c r="Q25" i="5"/>
  <c r="L5" i="5"/>
  <c r="P5" i="5"/>
  <c r="Q5" i="5"/>
  <c r="L96" i="5"/>
  <c r="P96" i="5"/>
  <c r="Q96" i="5"/>
  <c r="L64" i="5"/>
  <c r="P64" i="5"/>
  <c r="Q64" i="5"/>
  <c r="L38" i="5"/>
  <c r="P38" i="5"/>
  <c r="Q38" i="5"/>
  <c r="L27" i="5"/>
  <c r="P27" i="5"/>
  <c r="Q27" i="5"/>
  <c r="L98" i="5"/>
  <c r="P98" i="5"/>
  <c r="Q98" i="5"/>
  <c r="L57" i="5"/>
  <c r="P57" i="5"/>
  <c r="Q57" i="5"/>
  <c r="L19" i="5"/>
  <c r="P19" i="5"/>
  <c r="Q19" i="5"/>
  <c r="L17" i="5"/>
  <c r="P17" i="5"/>
  <c r="Q17" i="5"/>
  <c r="L10" i="5"/>
  <c r="P10" i="5"/>
  <c r="Q10" i="5"/>
  <c r="L22" i="5"/>
  <c r="P22" i="5"/>
  <c r="Q22" i="5"/>
  <c r="L6" i="5"/>
  <c r="P6" i="5"/>
  <c r="Q6" i="5"/>
  <c r="L76" i="5"/>
  <c r="P76" i="5"/>
  <c r="Q76" i="5"/>
  <c r="L33" i="5"/>
  <c r="P33" i="5"/>
  <c r="Q33" i="5"/>
  <c r="L39" i="5"/>
  <c r="P39" i="5"/>
  <c r="Q39" i="5"/>
  <c r="L13" i="5"/>
  <c r="P13" i="5"/>
  <c r="Q13" i="5"/>
  <c r="L43" i="5"/>
  <c r="P43" i="5"/>
  <c r="Q43" i="5"/>
  <c r="L60" i="5"/>
  <c r="P60" i="5"/>
  <c r="Q60" i="5"/>
  <c r="L37" i="5"/>
  <c r="P37" i="5"/>
  <c r="Q37" i="5"/>
  <c r="L88" i="5"/>
  <c r="P88" i="5"/>
  <c r="Q88" i="5"/>
  <c r="L62" i="5"/>
  <c r="P62" i="5"/>
  <c r="Q62" i="5"/>
  <c r="L42" i="5"/>
  <c r="P42" i="5"/>
  <c r="Q42" i="5"/>
  <c r="L117" i="5"/>
  <c r="P117" i="5"/>
  <c r="Q117" i="5"/>
  <c r="L93" i="5"/>
  <c r="P93" i="5"/>
  <c r="Q93" i="5"/>
  <c r="L65" i="5"/>
  <c r="P65" i="5"/>
  <c r="Q65" i="5"/>
  <c r="L102" i="5"/>
  <c r="P102" i="5"/>
  <c r="Q102" i="5"/>
  <c r="L80" i="5"/>
  <c r="P80" i="5"/>
  <c r="Q80" i="5"/>
  <c r="L77" i="5"/>
  <c r="P77" i="5"/>
  <c r="Q77" i="5"/>
  <c r="L51" i="5"/>
  <c r="P51" i="5"/>
  <c r="Q51" i="5"/>
  <c r="L34" i="5"/>
  <c r="P34" i="5"/>
  <c r="Q34" i="5"/>
  <c r="L20" i="5"/>
  <c r="P20" i="5"/>
  <c r="Q20" i="5"/>
  <c r="L116" i="5"/>
  <c r="P116" i="5"/>
  <c r="Q116" i="5"/>
  <c r="L78" i="5"/>
  <c r="P78" i="5"/>
  <c r="Q78" i="5"/>
  <c r="L50" i="5"/>
  <c r="P50" i="5"/>
  <c r="Q50" i="5"/>
  <c r="L63" i="5"/>
  <c r="P63" i="5"/>
  <c r="Q63" i="5"/>
  <c r="L7" i="5"/>
  <c r="P7" i="5"/>
  <c r="Q7" i="5"/>
  <c r="L115" i="5"/>
  <c r="P115" i="5"/>
  <c r="Q115" i="5"/>
  <c r="L79" i="5"/>
  <c r="P79" i="5"/>
  <c r="Q79" i="5"/>
  <c r="L67" i="5"/>
  <c r="P67" i="5"/>
  <c r="Q67" i="5"/>
  <c r="L100" i="5"/>
  <c r="P100" i="5"/>
  <c r="Q100" i="5"/>
  <c r="L41" i="5"/>
  <c r="P41" i="5"/>
  <c r="Q41" i="5"/>
  <c r="L8" i="5"/>
  <c r="P8" i="5"/>
  <c r="Q8" i="5"/>
  <c r="L40" i="5"/>
  <c r="P40" i="5"/>
  <c r="Q40" i="5"/>
  <c r="L95" i="5"/>
  <c r="P95" i="5"/>
  <c r="Q95" i="5"/>
  <c r="L18" i="5"/>
  <c r="P18" i="5"/>
  <c r="Q18" i="5"/>
  <c r="L92" i="5"/>
  <c r="P92" i="5"/>
  <c r="Q92" i="5"/>
  <c r="L94" i="5"/>
  <c r="P94" i="5"/>
  <c r="Q94" i="5"/>
  <c r="L54" i="5"/>
  <c r="P54" i="5"/>
  <c r="Q54" i="5"/>
  <c r="L44" i="5"/>
  <c r="P44" i="5"/>
  <c r="Q44" i="5"/>
  <c r="L46" i="5"/>
  <c r="P46" i="5"/>
  <c r="Q46" i="5"/>
  <c r="L4" i="5"/>
  <c r="P4" i="5"/>
  <c r="Q4" i="5"/>
  <c r="L2" i="5"/>
  <c r="P2" i="5"/>
  <c r="Q2" i="5"/>
  <c r="L104" i="5"/>
  <c r="P104" i="5"/>
  <c r="Q104" i="5"/>
  <c r="L47" i="5"/>
  <c r="P47" i="5"/>
  <c r="Q47" i="5"/>
  <c r="L109" i="5"/>
  <c r="P109" i="5"/>
  <c r="Q109" i="5"/>
  <c r="L89" i="5"/>
  <c r="P89" i="5"/>
  <c r="Q89" i="5"/>
  <c r="L85" i="5"/>
  <c r="P85" i="5"/>
  <c r="Q85" i="5"/>
  <c r="L83" i="5"/>
  <c r="P83" i="5"/>
  <c r="Q83" i="5"/>
  <c r="L74" i="5"/>
  <c r="P74" i="5"/>
  <c r="Q74" i="5"/>
  <c r="L36" i="5"/>
  <c r="P36" i="5"/>
  <c r="Q36" i="5"/>
  <c r="L3" i="5"/>
  <c r="P3" i="5"/>
  <c r="Q3" i="5"/>
  <c r="L112" i="5"/>
  <c r="P112" i="5"/>
  <c r="Q112" i="5"/>
  <c r="L111" i="5"/>
  <c r="P111" i="5"/>
  <c r="Q111" i="5"/>
  <c r="L110" i="5"/>
  <c r="P110" i="5"/>
  <c r="Q110" i="5"/>
  <c r="L108" i="5"/>
  <c r="P108" i="5"/>
  <c r="Q108" i="5"/>
  <c r="L106" i="5"/>
  <c r="P106" i="5"/>
  <c r="Q106" i="5"/>
  <c r="L105" i="5"/>
  <c r="P105" i="5"/>
  <c r="Q105" i="5"/>
  <c r="L99" i="5"/>
  <c r="P99" i="5"/>
  <c r="Q99" i="5"/>
  <c r="L97" i="5"/>
  <c r="P97" i="5"/>
  <c r="Q97" i="5"/>
  <c r="L91" i="5"/>
  <c r="P91" i="5"/>
  <c r="Q91" i="5"/>
  <c r="L87" i="5"/>
  <c r="P87" i="5"/>
  <c r="Q87" i="5"/>
  <c r="L82" i="5"/>
  <c r="P82" i="5"/>
  <c r="Q82" i="5"/>
  <c r="L81" i="5"/>
  <c r="P81" i="5"/>
  <c r="Q81" i="5"/>
  <c r="L73" i="5"/>
  <c r="P73" i="5"/>
  <c r="Q73" i="5"/>
  <c r="L72" i="5"/>
  <c r="P72" i="5"/>
  <c r="Q72" i="5"/>
  <c r="L71" i="5"/>
  <c r="P71" i="5"/>
  <c r="Q71" i="5"/>
  <c r="L69" i="5"/>
  <c r="P69" i="5"/>
  <c r="Q69" i="5"/>
  <c r="L66" i="5"/>
  <c r="P66" i="5"/>
  <c r="Q66" i="5"/>
  <c r="L61" i="5"/>
  <c r="P61" i="5"/>
  <c r="Q61" i="5"/>
  <c r="L56" i="5"/>
  <c r="P56" i="5"/>
  <c r="Q56" i="5"/>
  <c r="L52" i="5"/>
  <c r="P52" i="5"/>
  <c r="Q52" i="5"/>
  <c r="L49" i="5"/>
  <c r="P49" i="5"/>
  <c r="Q49" i="5"/>
  <c r="L48" i="5"/>
  <c r="P48" i="5"/>
  <c r="Q48" i="5"/>
  <c r="L35" i="5"/>
  <c r="P35" i="5"/>
  <c r="Q35" i="5"/>
  <c r="L31" i="5"/>
  <c r="P31" i="5"/>
  <c r="Q31" i="5"/>
  <c r="L30" i="5"/>
  <c r="P30" i="5"/>
  <c r="Q30" i="5"/>
  <c r="L24" i="5"/>
  <c r="P24" i="5"/>
  <c r="Q24" i="5"/>
  <c r="L15" i="5"/>
  <c r="P15" i="5"/>
  <c r="Q15" i="5"/>
  <c r="L163" i="4"/>
  <c r="P163" i="4"/>
  <c r="Q163" i="4"/>
  <c r="L162" i="4"/>
  <c r="P162" i="4"/>
  <c r="Q162" i="4"/>
  <c r="L160" i="4"/>
  <c r="P160" i="4"/>
  <c r="Q160" i="4"/>
  <c r="L159" i="4"/>
  <c r="P159" i="4"/>
  <c r="Q159" i="4"/>
  <c r="L158" i="4"/>
  <c r="P158" i="4"/>
  <c r="Q158" i="4"/>
  <c r="L157" i="4"/>
  <c r="P157" i="4"/>
  <c r="Q157" i="4"/>
  <c r="L156" i="4"/>
  <c r="P156" i="4"/>
  <c r="Q156" i="4"/>
  <c r="L155" i="4"/>
  <c r="P155" i="4"/>
  <c r="Q155" i="4"/>
  <c r="L152" i="4"/>
  <c r="P152" i="4"/>
  <c r="Q152" i="4"/>
  <c r="L147" i="4"/>
  <c r="P147" i="4"/>
  <c r="Q147" i="4"/>
  <c r="L144" i="4"/>
  <c r="P144" i="4"/>
  <c r="Q144" i="4"/>
  <c r="L138" i="4"/>
  <c r="P138" i="4"/>
  <c r="Q138" i="4"/>
  <c r="L128" i="4"/>
  <c r="P128" i="4"/>
  <c r="Q128" i="4"/>
  <c r="L125" i="4"/>
  <c r="P125" i="4"/>
  <c r="Q125" i="4"/>
  <c r="L121" i="4"/>
  <c r="P121" i="4"/>
  <c r="Q121" i="4"/>
  <c r="L116" i="4"/>
  <c r="P116" i="4"/>
  <c r="Q116" i="4"/>
  <c r="L108" i="4"/>
  <c r="P108" i="4"/>
  <c r="Q108" i="4"/>
  <c r="L102" i="4"/>
  <c r="P102" i="4"/>
  <c r="Q102" i="4"/>
  <c r="L91" i="4"/>
  <c r="P91" i="4"/>
  <c r="Q91" i="4"/>
  <c r="L80" i="4"/>
  <c r="P80" i="4"/>
  <c r="Q80" i="4"/>
  <c r="L77" i="4"/>
  <c r="P77" i="4"/>
  <c r="Q77" i="4"/>
  <c r="L73" i="4"/>
  <c r="P73" i="4"/>
  <c r="Q73" i="4"/>
  <c r="L69" i="4"/>
  <c r="P69" i="4"/>
  <c r="Q69" i="4"/>
  <c r="L67" i="4"/>
  <c r="P67" i="4"/>
  <c r="Q67" i="4"/>
  <c r="L66" i="4"/>
  <c r="P66" i="4"/>
  <c r="Q66" i="4"/>
  <c r="L65" i="4"/>
  <c r="P65" i="4"/>
  <c r="Q65" i="4"/>
  <c r="L64" i="4"/>
  <c r="P64" i="4"/>
  <c r="Q64" i="4"/>
  <c r="L63" i="4"/>
  <c r="P63" i="4"/>
  <c r="Q63" i="4"/>
  <c r="L62" i="4"/>
  <c r="P62" i="4"/>
  <c r="Q62" i="4"/>
  <c r="L60" i="4"/>
  <c r="P60" i="4"/>
  <c r="Q60" i="4"/>
  <c r="L55" i="4"/>
  <c r="P55" i="4"/>
  <c r="Q55" i="4"/>
  <c r="L54" i="4"/>
  <c r="P54" i="4"/>
  <c r="Q54" i="4"/>
  <c r="L45" i="4"/>
  <c r="P45" i="4"/>
  <c r="Q45" i="4"/>
  <c r="L42" i="4"/>
  <c r="P42" i="4"/>
  <c r="Q42" i="4"/>
  <c r="L40" i="4"/>
  <c r="P40" i="4"/>
  <c r="Q40" i="4"/>
  <c r="L39" i="4"/>
  <c r="P39" i="4"/>
  <c r="Q39" i="4"/>
  <c r="L35" i="4"/>
  <c r="P35" i="4"/>
  <c r="Q35" i="4"/>
  <c r="L34" i="4"/>
  <c r="P34" i="4"/>
  <c r="Q34" i="4"/>
  <c r="L32" i="4"/>
  <c r="P32" i="4"/>
  <c r="Q32" i="4"/>
  <c r="L31" i="4"/>
  <c r="P31" i="4"/>
  <c r="Q31" i="4"/>
  <c r="L28" i="4"/>
  <c r="P28" i="4"/>
  <c r="Q28" i="4"/>
  <c r="L22" i="4"/>
  <c r="P22" i="4"/>
  <c r="Q22" i="4"/>
  <c r="L20" i="4"/>
  <c r="P20" i="4"/>
  <c r="Q20" i="4"/>
  <c r="L16" i="4"/>
  <c r="P16" i="4"/>
  <c r="Q16" i="4"/>
  <c r="L14" i="4"/>
  <c r="P14" i="4"/>
  <c r="Q14" i="4"/>
  <c r="L10" i="4"/>
  <c r="P10" i="4"/>
  <c r="Q10" i="4"/>
  <c r="L6" i="4"/>
  <c r="P6" i="4"/>
  <c r="Q6" i="4"/>
  <c r="L5" i="4"/>
  <c r="P5" i="4"/>
  <c r="Q5" i="4"/>
  <c r="L3" i="4"/>
  <c r="P3" i="4"/>
  <c r="Q3" i="4"/>
  <c r="L150" i="4"/>
  <c r="P150" i="4"/>
  <c r="Q150" i="4"/>
  <c r="L119" i="4"/>
  <c r="P119" i="4"/>
  <c r="Q119" i="4"/>
  <c r="L99" i="4"/>
  <c r="P99" i="4"/>
  <c r="Q99" i="4"/>
  <c r="L95" i="4"/>
  <c r="P95" i="4"/>
  <c r="Q95" i="4"/>
  <c r="L43" i="4"/>
  <c r="P43" i="4"/>
  <c r="Q43" i="4"/>
  <c r="L37" i="4"/>
  <c r="P37" i="4"/>
  <c r="Q37" i="4"/>
  <c r="L29" i="4"/>
  <c r="P29" i="4"/>
  <c r="Q29" i="4"/>
  <c r="L26" i="4"/>
  <c r="P26" i="4"/>
  <c r="Q26" i="4"/>
  <c r="L4" i="4"/>
  <c r="P4" i="4"/>
  <c r="Q4" i="4"/>
  <c r="L168" i="4"/>
  <c r="P168" i="4"/>
  <c r="Q168" i="4"/>
  <c r="L146" i="4"/>
  <c r="P146" i="4"/>
  <c r="Q146" i="4"/>
  <c r="L68" i="4"/>
  <c r="P68" i="4"/>
  <c r="Q68" i="4"/>
  <c r="L58" i="4"/>
  <c r="P58" i="4"/>
  <c r="Q58" i="4"/>
  <c r="L27" i="4"/>
  <c r="P27" i="4"/>
  <c r="Q27" i="4"/>
  <c r="L25" i="4"/>
  <c r="P25" i="4"/>
  <c r="Q25" i="4"/>
  <c r="L15" i="4"/>
  <c r="P15" i="4"/>
  <c r="Q15" i="4"/>
  <c r="L166" i="4"/>
  <c r="P166" i="4"/>
  <c r="Q166" i="4"/>
  <c r="L132" i="4"/>
  <c r="P132" i="4"/>
  <c r="Q132" i="4"/>
  <c r="L75" i="4"/>
  <c r="P75" i="4"/>
  <c r="Q75" i="4"/>
  <c r="L74" i="4"/>
  <c r="P74" i="4"/>
  <c r="Q74" i="4"/>
  <c r="L71" i="4"/>
  <c r="P71" i="4"/>
  <c r="Q71" i="4"/>
  <c r="L33" i="4"/>
  <c r="P33" i="4"/>
  <c r="Q33" i="4"/>
  <c r="L140" i="4"/>
  <c r="P140" i="4"/>
  <c r="Q140" i="4"/>
  <c r="L137" i="4"/>
  <c r="P137" i="4"/>
  <c r="Q137" i="4"/>
  <c r="L98" i="4"/>
  <c r="P98" i="4"/>
  <c r="Q98" i="4"/>
  <c r="L93" i="4"/>
  <c r="P93" i="4"/>
  <c r="Q93" i="4"/>
  <c r="L59" i="4"/>
  <c r="P59" i="4"/>
  <c r="Q59" i="4"/>
  <c r="L57" i="4"/>
  <c r="P57" i="4"/>
  <c r="Q57" i="4"/>
  <c r="L141" i="4"/>
  <c r="P141" i="4"/>
  <c r="Q141" i="4"/>
  <c r="L127" i="4"/>
  <c r="P127" i="4"/>
  <c r="Q127" i="4"/>
  <c r="L101" i="4"/>
  <c r="P101" i="4"/>
  <c r="Q101" i="4"/>
  <c r="L51" i="4"/>
  <c r="P51" i="4"/>
  <c r="Q51" i="4"/>
  <c r="L19" i="4"/>
  <c r="P19" i="4"/>
  <c r="Q19" i="4"/>
  <c r="L8" i="4"/>
  <c r="P8" i="4"/>
  <c r="Q8" i="4"/>
  <c r="L149" i="4"/>
  <c r="P149" i="4"/>
  <c r="Q149" i="4"/>
  <c r="L131" i="4"/>
  <c r="P131" i="4"/>
  <c r="Q131" i="4"/>
  <c r="L124" i="4"/>
  <c r="P124" i="4"/>
  <c r="Q124" i="4"/>
  <c r="L13" i="4"/>
  <c r="P13" i="4"/>
  <c r="Q13" i="4"/>
  <c r="L9" i="4"/>
  <c r="P9" i="4"/>
  <c r="Q9" i="4"/>
  <c r="L161" i="4"/>
  <c r="P161" i="4"/>
  <c r="Q161" i="4"/>
  <c r="L143" i="4"/>
  <c r="P143" i="4"/>
  <c r="Q143" i="4"/>
  <c r="L123" i="4"/>
  <c r="P123" i="4"/>
  <c r="Q123" i="4"/>
  <c r="L165" i="4"/>
  <c r="P165" i="4"/>
  <c r="Q165" i="4"/>
  <c r="L118" i="4"/>
  <c r="P118" i="4"/>
  <c r="Q118" i="4"/>
  <c r="L104" i="4"/>
  <c r="P104" i="4"/>
  <c r="Q104" i="4"/>
  <c r="L47" i="4"/>
  <c r="P47" i="4"/>
  <c r="Q47" i="4"/>
  <c r="L87" i="4"/>
  <c r="P87" i="4"/>
  <c r="Q87" i="4"/>
  <c r="L82" i="4"/>
  <c r="P82" i="4"/>
  <c r="Q82" i="4"/>
  <c r="L49" i="4"/>
  <c r="P49" i="4"/>
  <c r="Q49" i="4"/>
  <c r="L2" i="4"/>
  <c r="P2" i="4"/>
  <c r="Q2" i="4"/>
  <c r="L129" i="4"/>
  <c r="P129" i="4"/>
  <c r="Q129" i="4"/>
  <c r="L120" i="4"/>
  <c r="P120" i="4"/>
  <c r="Q120" i="4"/>
  <c r="L145" i="4"/>
  <c r="P145" i="4"/>
  <c r="Q145" i="4"/>
  <c r="L96" i="4"/>
  <c r="P96" i="4"/>
  <c r="Q96" i="4"/>
  <c r="L113" i="4"/>
  <c r="P113" i="4"/>
  <c r="Q113" i="4"/>
  <c r="L83" i="4"/>
  <c r="P83" i="4"/>
  <c r="Q83" i="4"/>
  <c r="L52" i="4"/>
  <c r="P52" i="4"/>
  <c r="Q52" i="4"/>
  <c r="L90" i="4"/>
  <c r="P90" i="4"/>
  <c r="Q90" i="4"/>
  <c r="L79" i="4"/>
  <c r="P79" i="4"/>
  <c r="Q79" i="4"/>
  <c r="L53" i="4"/>
  <c r="P53" i="4"/>
  <c r="Q53" i="4"/>
  <c r="L50" i="4"/>
  <c r="P50" i="4"/>
  <c r="Q50" i="4"/>
  <c r="L7" i="4"/>
  <c r="P7" i="4"/>
  <c r="Q7" i="4"/>
  <c r="L169" i="4"/>
  <c r="P169" i="4"/>
  <c r="Q169" i="4"/>
  <c r="L133" i="4"/>
  <c r="P133" i="4"/>
  <c r="Q133" i="4"/>
  <c r="L122" i="4"/>
  <c r="P122" i="4"/>
  <c r="Q122" i="4"/>
  <c r="L142" i="4"/>
  <c r="P142" i="4"/>
  <c r="Q142" i="4"/>
  <c r="L136" i="4"/>
  <c r="P136" i="4"/>
  <c r="Q136" i="4"/>
  <c r="L117" i="4"/>
  <c r="P117" i="4"/>
  <c r="Q117" i="4"/>
  <c r="L89" i="4"/>
  <c r="P89" i="4"/>
  <c r="Q89" i="4"/>
  <c r="L72" i="4"/>
  <c r="P72" i="4"/>
  <c r="Q72" i="4"/>
  <c r="L130" i="4"/>
  <c r="P130" i="4"/>
  <c r="Q130" i="4"/>
  <c r="L106" i="4"/>
  <c r="P106" i="4"/>
  <c r="Q106" i="4"/>
  <c r="L167" i="4"/>
  <c r="P167" i="4"/>
  <c r="Q167" i="4"/>
  <c r="L135" i="4"/>
  <c r="P135" i="4"/>
  <c r="Q135" i="4"/>
  <c r="L114" i="4"/>
  <c r="P114" i="4"/>
  <c r="Q114" i="4"/>
  <c r="L44" i="4"/>
  <c r="P44" i="4"/>
  <c r="Q44" i="4"/>
  <c r="L112" i="4"/>
  <c r="P112" i="4"/>
  <c r="Q112" i="4"/>
  <c r="L94" i="4"/>
  <c r="P94" i="4"/>
  <c r="Q94" i="4"/>
  <c r="L134" i="4"/>
  <c r="P134" i="4"/>
  <c r="Q134" i="4"/>
  <c r="L21" i="4"/>
  <c r="P21" i="4"/>
  <c r="Q21" i="4"/>
  <c r="L17" i="4"/>
  <c r="P17" i="4"/>
  <c r="Q17" i="4"/>
  <c r="L115" i="4"/>
  <c r="P115" i="4"/>
  <c r="Q115" i="4"/>
  <c r="L61" i="4"/>
  <c r="P61" i="4"/>
  <c r="Q61" i="4"/>
  <c r="L139" i="4"/>
  <c r="P139" i="4"/>
  <c r="Q139" i="4"/>
  <c r="L97" i="4"/>
  <c r="P97" i="4"/>
  <c r="Q97" i="4"/>
  <c r="L81" i="4"/>
  <c r="P81" i="4"/>
  <c r="Q81" i="4"/>
  <c r="L111" i="4"/>
  <c r="P111" i="4"/>
  <c r="Q111" i="4"/>
  <c r="L172" i="4"/>
  <c r="P172" i="4"/>
  <c r="Q172" i="4"/>
  <c r="L24" i="4"/>
  <c r="P24" i="4"/>
  <c r="Q24" i="4"/>
  <c r="L105" i="4"/>
  <c r="P105" i="4"/>
  <c r="Q105" i="4"/>
  <c r="L109" i="4"/>
  <c r="P109" i="4"/>
  <c r="Q109" i="4"/>
  <c r="L18" i="4"/>
  <c r="P18" i="4"/>
  <c r="Q18" i="4"/>
  <c r="L103" i="4"/>
  <c r="P103" i="4"/>
  <c r="Q103" i="4"/>
  <c r="L11" i="4"/>
  <c r="P11" i="4"/>
  <c r="Q11" i="4"/>
  <c r="L148" i="4"/>
  <c r="P148" i="4"/>
  <c r="Q148" i="4"/>
  <c r="L36" i="4"/>
  <c r="P36" i="4"/>
  <c r="Q36" i="4"/>
  <c r="L107" i="4"/>
  <c r="P107" i="4"/>
  <c r="Q107" i="4"/>
  <c r="L164" i="4"/>
  <c r="P164" i="4"/>
  <c r="Q164" i="4"/>
  <c r="L154" i="4"/>
  <c r="P154" i="4"/>
  <c r="Q154" i="4"/>
  <c r="L88" i="4"/>
  <c r="P88" i="4"/>
  <c r="Q88" i="4"/>
  <c r="L171" i="4"/>
  <c r="P171" i="4"/>
  <c r="Q171" i="4"/>
  <c r="L110" i="4"/>
  <c r="P110" i="4"/>
  <c r="Q110" i="4"/>
  <c r="L170" i="4"/>
  <c r="P170" i="4"/>
  <c r="Q170" i="4"/>
  <c r="L126" i="4"/>
  <c r="P126" i="4"/>
  <c r="Q126" i="4"/>
  <c r="L92" i="4"/>
  <c r="P92" i="4"/>
  <c r="Q92" i="4"/>
  <c r="L76" i="4"/>
  <c r="P76" i="4"/>
  <c r="Q76" i="4"/>
  <c r="L41" i="4"/>
  <c r="P41" i="4"/>
  <c r="Q41" i="4"/>
  <c r="L56" i="4"/>
  <c r="P56" i="4"/>
  <c r="Q56" i="4"/>
  <c r="L70" i="4"/>
  <c r="P70" i="4"/>
  <c r="Q70" i="4"/>
  <c r="L78" i="4"/>
  <c r="P78" i="4"/>
  <c r="Q78" i="4"/>
  <c r="L38" i="4"/>
  <c r="P38" i="4"/>
  <c r="Q38" i="4"/>
  <c r="L86" i="4"/>
  <c r="P86" i="4"/>
  <c r="Q86" i="4"/>
  <c r="L48" i="4"/>
  <c r="P48" i="4"/>
  <c r="Q48" i="4"/>
  <c r="L46" i="4"/>
  <c r="P46" i="4"/>
  <c r="Q46" i="4"/>
  <c r="L153" i="4"/>
  <c r="P153" i="4"/>
  <c r="Q153" i="4"/>
  <c r="L151" i="4"/>
  <c r="P151" i="4"/>
  <c r="Q151" i="4"/>
  <c r="L100" i="4"/>
  <c r="P100" i="4"/>
  <c r="Q100" i="4"/>
  <c r="L85" i="4"/>
  <c r="P85" i="4"/>
  <c r="Q85" i="4"/>
  <c r="L84" i="4"/>
  <c r="P84" i="4"/>
  <c r="Q84" i="4"/>
  <c r="L30" i="4"/>
  <c r="P30" i="4"/>
  <c r="Q30" i="4"/>
  <c r="L23" i="4"/>
  <c r="P23" i="4"/>
  <c r="Q23" i="4"/>
  <c r="L12" i="4"/>
  <c r="P12" i="4"/>
  <c r="Q12" i="4"/>
</calcChain>
</file>

<file path=xl/connections.xml><?xml version="1.0" encoding="utf-8"?>
<connections xmlns="http://schemas.openxmlformats.org/spreadsheetml/2006/main">
  <connection id="1" name="HTE_Abcam_allBFDR_Analysis_KO" type="6" refreshedVersion="6" background="1" saveData="1">
    <textPr sourceFile="/Users/Petite/Dropbox (CRG ADV)/AA_papers/2018_interactome/Figures/Suppl Datasets/HTE_Abcam_allBFDR_Analysis_KO.csv" thousands=" " tab="0" semicolon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HTE_Abnova_allBFDR_Analysis_KO" type="6" refreshedVersion="6" background="1" saveData="1">
    <textPr sourceFile="/Users/Petite/Dropbox (CRG ADV)/AA_papers/2018_interactome/Figures/Suppl Datasets/HTE_Abnova_allBFDR_Analysis_KO.csv" thousands=" " tab="0" semicolon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HTE_Sigma_allBFDR_Analysis_KO" type="6" refreshedVersion="6" background="1" saveData="1">
    <textPr sourceFile="/Users/Petite/Dropbox (CRG ADV)/AA_papers/2018_interactome/Figures/Suppl Datasets/HTE_Sigma_allBFDR_Analysis_KO.csv" thousands=" " tab="0" semicolon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<sst xmlns="http://schemas.openxmlformats.org/spreadsheetml/2006/main" count="15921" uniqueCount="3319">
  <si>
    <t>ACLY</t>
  </si>
  <si>
    <t>ACTB</t>
  </si>
  <si>
    <t>ACTC1</t>
  </si>
  <si>
    <t>ACTG1</t>
  </si>
  <si>
    <t>High</t>
  </si>
  <si>
    <t>AHNAK</t>
  </si>
  <si>
    <t>ALB</t>
  </si>
  <si>
    <t>NotDetected</t>
  </si>
  <si>
    <t>ALYREF</t>
  </si>
  <si>
    <t>ANXA2P2</t>
  </si>
  <si>
    <t>ATAD3A</t>
  </si>
  <si>
    <t>ATAD3B</t>
  </si>
  <si>
    <t>BAG3</t>
  </si>
  <si>
    <t>BANF1</t>
  </si>
  <si>
    <t>BCLAF1</t>
  </si>
  <si>
    <t>C1QBP</t>
  </si>
  <si>
    <t>CAD</t>
  </si>
  <si>
    <t>CALML5</t>
  </si>
  <si>
    <t>CALU</t>
  </si>
  <si>
    <t>CAPRIN1</t>
  </si>
  <si>
    <t>CASP10</t>
  </si>
  <si>
    <t>CASP14</t>
  </si>
  <si>
    <t>CCT3</t>
  </si>
  <si>
    <t>CCT5</t>
  </si>
  <si>
    <t>CDSN</t>
  </si>
  <si>
    <t>CEP290</t>
  </si>
  <si>
    <t>CFL1</t>
  </si>
  <si>
    <t>CHTOP</t>
  </si>
  <si>
    <t>CLTC</t>
  </si>
  <si>
    <t>CPS1</t>
  </si>
  <si>
    <t>CSE1L</t>
  </si>
  <si>
    <t>CTTN</t>
  </si>
  <si>
    <t>DCAF7</t>
  </si>
  <si>
    <t>DCD</t>
  </si>
  <si>
    <t>DDX1</t>
  </si>
  <si>
    <t>DDX17</t>
  </si>
  <si>
    <t>DDX3X</t>
  </si>
  <si>
    <t>DDX5</t>
  </si>
  <si>
    <t>DES</t>
  </si>
  <si>
    <t>DNAJA1</t>
  </si>
  <si>
    <t>DSC1</t>
  </si>
  <si>
    <t>DSG1</t>
  </si>
  <si>
    <t>DSP</t>
  </si>
  <si>
    <t>DYRK1A</t>
  </si>
  <si>
    <t>EEF1A1</t>
  </si>
  <si>
    <t>EIF4A1</t>
  </si>
  <si>
    <t>EIF4A3</t>
  </si>
  <si>
    <t>EMD</t>
  </si>
  <si>
    <t>ENO1</t>
  </si>
  <si>
    <t>EPPK1</t>
  </si>
  <si>
    <t>ERH</t>
  </si>
  <si>
    <t>EWSR1</t>
  </si>
  <si>
    <t>FABP5</t>
  </si>
  <si>
    <t>FAM53C</t>
  </si>
  <si>
    <t>FAM83H</t>
  </si>
  <si>
    <t>FARSA</t>
  </si>
  <si>
    <t>FASN</t>
  </si>
  <si>
    <t>FBL</t>
  </si>
  <si>
    <t>FGB</t>
  </si>
  <si>
    <t>FGG</t>
  </si>
  <si>
    <t>FLG</t>
  </si>
  <si>
    <t>FLG2</t>
  </si>
  <si>
    <t>FLNA</t>
  </si>
  <si>
    <t>FMR1</t>
  </si>
  <si>
    <t>FN1</t>
  </si>
  <si>
    <t>FUS</t>
  </si>
  <si>
    <t>FXR1</t>
  </si>
  <si>
    <t>Low</t>
  </si>
  <si>
    <t>G3BP2</t>
  </si>
  <si>
    <t>GAPDH</t>
  </si>
  <si>
    <t>GLCCI1</t>
  </si>
  <si>
    <t>GRN</t>
  </si>
  <si>
    <t>GSPT1</t>
  </si>
  <si>
    <t>H2AFZ</t>
  </si>
  <si>
    <t>H3F3A</t>
  </si>
  <si>
    <t>HIST1H1B</t>
  </si>
  <si>
    <t>HIST1H1C</t>
  </si>
  <si>
    <t>HIST1H1E</t>
  </si>
  <si>
    <t>HIST1H2AA</t>
  </si>
  <si>
    <t>HIST1H2AH</t>
  </si>
  <si>
    <t>HIST1H2BJ</t>
  </si>
  <si>
    <t>HIST1H2BK</t>
  </si>
  <si>
    <t>HIST2H3A</t>
  </si>
  <si>
    <t>HNRNPA1</t>
  </si>
  <si>
    <t>HNRNPA2B1</t>
  </si>
  <si>
    <t>HNRNPC</t>
  </si>
  <si>
    <t>HNRNPF</t>
  </si>
  <si>
    <t>HNRNPH1</t>
  </si>
  <si>
    <t>HNRNPK</t>
  </si>
  <si>
    <t>HNRNPM</t>
  </si>
  <si>
    <t>HNRNPU</t>
  </si>
  <si>
    <t>HNRNPUL1</t>
  </si>
  <si>
    <t>HRNR</t>
  </si>
  <si>
    <t>HSP90AA1</t>
  </si>
  <si>
    <t>HSP90AB1</t>
  </si>
  <si>
    <t>HSPA1A</t>
  </si>
  <si>
    <t>HSPA5</t>
  </si>
  <si>
    <t>HSPA8</t>
  </si>
  <si>
    <t>HSPA9</t>
  </si>
  <si>
    <t>HSPB1</t>
  </si>
  <si>
    <t>IDO1</t>
  </si>
  <si>
    <t>JUP</t>
  </si>
  <si>
    <t>KHDRBS1</t>
  </si>
  <si>
    <t>KIAA1217</t>
  </si>
  <si>
    <t>KPRP</t>
  </si>
  <si>
    <t>LDHA</t>
  </si>
  <si>
    <t>LDHB</t>
  </si>
  <si>
    <t>LMNA</t>
  </si>
  <si>
    <t>LRRC36</t>
  </si>
  <si>
    <t>MAP1B</t>
  </si>
  <si>
    <t>MCC</t>
  </si>
  <si>
    <t>MCM7</t>
  </si>
  <si>
    <t>MIF</t>
  </si>
  <si>
    <t>MYH9</t>
  </si>
  <si>
    <t>MYL12A</t>
  </si>
  <si>
    <t>NONO</t>
  </si>
  <si>
    <t>NSUN2</t>
  </si>
  <si>
    <t>NUMA1</t>
  </si>
  <si>
    <t>PABPC1</t>
  </si>
  <si>
    <t>PABPC4</t>
  </si>
  <si>
    <t>PARP1</t>
  </si>
  <si>
    <t>PARP2</t>
  </si>
  <si>
    <t>PDLIM5</t>
  </si>
  <si>
    <t>PDLIM7</t>
  </si>
  <si>
    <t>PGAM5</t>
  </si>
  <si>
    <t>PIP</t>
  </si>
  <si>
    <t>PKM</t>
  </si>
  <si>
    <t>PLEC</t>
  </si>
  <si>
    <t>POLDIP3</t>
  </si>
  <si>
    <t>PPHLN1</t>
  </si>
  <si>
    <t>PRDX1</t>
  </si>
  <si>
    <t>RACK1</t>
  </si>
  <si>
    <t>RBM14</t>
  </si>
  <si>
    <t>RBMX</t>
  </si>
  <si>
    <t>RBMXL2</t>
  </si>
  <si>
    <t>RCN1</t>
  </si>
  <si>
    <t>RCN2</t>
  </si>
  <si>
    <t>RNF169</t>
  </si>
  <si>
    <t>RPL10</t>
  </si>
  <si>
    <t>RPL10A</t>
  </si>
  <si>
    <t>RPL11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</si>
  <si>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</si>
  <si>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</si>
  <si>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</si>
  <si>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</si>
  <si>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</si>
  <si>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</si>
  <si>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</si>
  <si>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</si>
  <si>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</si>
  <si>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RPL23A</t>
  </si>
  <si>
    <t>RPL24</t>
  </si>
  <si>
    <t>RPL27</t>
  </si>
  <si>
    <t>RPL27A</t>
  </si>
  <si>
    <t>RPL28</t>
  </si>
  <si>
    <t>RPL3</t>
  </si>
  <si>
    <t>RPL32</t>
  </si>
  <si>
    <t>RPL4</t>
  </si>
  <si>
    <t>RPL6</t>
  </si>
  <si>
    <t>RPL7</t>
  </si>
  <si>
    <t>RPL7A</t>
  </si>
  <si>
    <t>RPL8</t>
  </si>
  <si>
    <t>RPLP1</t>
  </si>
  <si>
    <t>RPLP2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</si>
  <si>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</si>
  <si>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</si>
  <si>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</si>
  <si>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</si>
  <si>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</si>
  <si>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</si>
  <si>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</si>
  <si>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</si>
  <si>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</si>
  <si>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</si>
  <si>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</si>
  <si>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RPS2</t>
  </si>
  <si>
    <t>RPS20</t>
  </si>
  <si>
    <t>RPS24</t>
  </si>
  <si>
    <t>RPS25</t>
  </si>
  <si>
    <t>RPS27</t>
  </si>
  <si>
    <t>RPS27L</t>
  </si>
  <si>
    <t>RPS29</t>
  </si>
  <si>
    <t>RPS3</t>
  </si>
  <si>
    <t>RPS3A</t>
  </si>
  <si>
    <t>RPS4X</t>
  </si>
  <si>
    <t>RPS5</t>
  </si>
  <si>
    <t>RPS6</t>
  </si>
  <si>
    <t>RPS7</t>
  </si>
  <si>
    <t>RPS8</t>
  </si>
  <si>
    <t>SAFB</t>
  </si>
  <si>
    <t>SAFB2</t>
  </si>
  <si>
    <t>SEC13</t>
  </si>
  <si>
    <t>SEC16A</t>
  </si>
  <si>
    <t>SERPINB12</t>
  </si>
  <si>
    <t>SERPINH1</t>
  </si>
  <si>
    <t>SFPQ</t>
  </si>
  <si>
    <t>SLC25A5</t>
  </si>
  <si>
    <t>SPECC1</t>
  </si>
  <si>
    <t>SRRM2</t>
  </si>
  <si>
    <t>TAF15</t>
  </si>
  <si>
    <t>TFG</t>
  </si>
  <si>
    <t>TGM2</t>
  </si>
  <si>
    <t>THBS1</t>
  </si>
  <si>
    <t>THRAP3</t>
  </si>
  <si>
    <t>TNS3</t>
  </si>
  <si>
    <t>TRMT61B</t>
  </si>
  <si>
    <t>TROAP</t>
  </si>
  <si>
    <t>TUBA1C</t>
  </si>
  <si>
    <t>TUBA4A</t>
  </si>
  <si>
    <t>TUBB</t>
  </si>
  <si>
    <t>TUBB2A</t>
  </si>
  <si>
    <t>TUBB4B</t>
  </si>
  <si>
    <t>TUBB6</t>
  </si>
  <si>
    <t>TUFM</t>
  </si>
  <si>
    <t>U2AF1L4</t>
  </si>
  <si>
    <t>UBAP2</t>
  </si>
  <si>
    <t>VIM</t>
  </si>
  <si>
    <t>XRCC5</t>
  </si>
  <si>
    <t>XRCC6</t>
  </si>
  <si>
    <t>YBX1</t>
  </si>
  <si>
    <t>YBX3</t>
  </si>
  <si>
    <t>YLPM1</t>
  </si>
  <si>
    <t>YWHAE</t>
  </si>
  <si>
    <t>YWHAG</t>
  </si>
  <si>
    <t>YWHAQ</t>
  </si>
  <si>
    <t>YWHAZ</t>
  </si>
  <si>
    <t>Gene Symbol</t>
  </si>
  <si>
    <t>non-specific</t>
  </si>
  <si>
    <t>AARSD1</t>
  </si>
  <si>
    <t>AATF</t>
  </si>
  <si>
    <t>ABCD3</t>
  </si>
  <si>
    <t>ACTBL2</t>
  </si>
  <si>
    <t>AKAP13</t>
  </si>
  <si>
    <t>ANAPC1</t>
  </si>
  <si>
    <t>ANAPC16</t>
  </si>
  <si>
    <t>ANAPC7</t>
  </si>
  <si>
    <t>ARHGEF2</t>
  </si>
  <si>
    <t>ASH2L</t>
  </si>
  <si>
    <t>ATP5C1</t>
  </si>
  <si>
    <t>ATXN2L</t>
  </si>
  <si>
    <t>BAG2</t>
  </si>
  <si>
    <t>BAG6</t>
  </si>
  <si>
    <t>BDP1</t>
  </si>
  <si>
    <t>C1QTNF3</t>
  </si>
  <si>
    <t>CALCOCO1</t>
  </si>
  <si>
    <t>CALM1</t>
  </si>
  <si>
    <t>CAMK2D</t>
  </si>
  <si>
    <t>CAMK2G</t>
  </si>
  <si>
    <t>CAMSAP1</t>
  </si>
  <si>
    <t>CAPN2</t>
  </si>
  <si>
    <t>CAPZA1</t>
  </si>
  <si>
    <t>CAPZB</t>
  </si>
  <si>
    <t>CASC3</t>
  </si>
  <si>
    <t>CAT</t>
  </si>
  <si>
    <t>CBX3</t>
  </si>
  <si>
    <t>CCAR2</t>
  </si>
  <si>
    <t>CCDC137</t>
  </si>
  <si>
    <t>CDC16</t>
  </si>
  <si>
    <t>CDC27</t>
  </si>
  <si>
    <t>CDK5RAP2</t>
  </si>
  <si>
    <t>CEP170</t>
  </si>
  <si>
    <t>CEP350</t>
  </si>
  <si>
    <t>CETN2</t>
  </si>
  <si>
    <t>CETN3</t>
  </si>
  <si>
    <t>CHCHD3</t>
  </si>
  <si>
    <t>CKAP4</t>
  </si>
  <si>
    <t>CLINT1</t>
  </si>
  <si>
    <t>COL1A1</t>
  </si>
  <si>
    <t>CPSF1</t>
  </si>
  <si>
    <t>CPSF2</t>
  </si>
  <si>
    <t>CPSF3</t>
  </si>
  <si>
    <t>CPSF4</t>
  </si>
  <si>
    <t>CSNK1A1</t>
  </si>
  <si>
    <t>CTTNBP2NL</t>
  </si>
  <si>
    <t>DDX21</t>
  </si>
  <si>
    <t>DDX41</t>
  </si>
  <si>
    <t>DHX15</t>
  </si>
  <si>
    <t>DHX36</t>
  </si>
  <si>
    <t>DHX9</t>
  </si>
  <si>
    <t>DPYSL2</t>
  </si>
  <si>
    <t>DPYSL3</t>
  </si>
  <si>
    <t>DPYSL4</t>
  </si>
  <si>
    <t>DROSHA</t>
  </si>
  <si>
    <t>DYNLL1</t>
  </si>
  <si>
    <t>EFTUD2</t>
  </si>
  <si>
    <t>EIF3A</t>
  </si>
  <si>
    <t>EIF3B</t>
  </si>
  <si>
    <t>EIF3C</t>
  </si>
  <si>
    <t>EIF3D</t>
  </si>
  <si>
    <t>EIF3E</t>
  </si>
  <si>
    <t>EIF3G</t>
  </si>
  <si>
    <t>EIF3H</t>
  </si>
  <si>
    <t>EIF3I</t>
  </si>
  <si>
    <t>EIF3K</t>
  </si>
  <si>
    <t>EIF3L</t>
  </si>
  <si>
    <t>ELAVL1</t>
  </si>
  <si>
    <t>FAM117B</t>
  </si>
  <si>
    <t>FAM120A</t>
  </si>
  <si>
    <t>FAM208A</t>
  </si>
  <si>
    <t>FAM83G</t>
  </si>
  <si>
    <t>FERMT2</t>
  </si>
  <si>
    <t>FIP1L1</t>
  </si>
  <si>
    <t>FOPNL</t>
  </si>
  <si>
    <t>FXR2</t>
  </si>
  <si>
    <t>GANAB</t>
  </si>
  <si>
    <t>GNL3</t>
  </si>
  <si>
    <t>GPS2</t>
  </si>
  <si>
    <t>GRSF1</t>
  </si>
  <si>
    <t>H1F0</t>
  </si>
  <si>
    <t>HDAC3</t>
  </si>
  <si>
    <t>HERC2</t>
  </si>
  <si>
    <t>HIST1H1A</t>
  </si>
  <si>
    <t>HIST1H2BD</t>
  </si>
  <si>
    <t>HIST1H3A</t>
  </si>
  <si>
    <t>HIST1H4A</t>
  </si>
  <si>
    <t>HLA-A</t>
  </si>
  <si>
    <t>HNRNPA3</t>
  </si>
  <si>
    <t>HNRNPD</t>
  </si>
  <si>
    <t>HNRNPDL</t>
  </si>
  <si>
    <t>HNRNPH2</t>
  </si>
  <si>
    <t>HNRNPL</t>
  </si>
  <si>
    <t>HNRNPR</t>
  </si>
  <si>
    <t>HNRNPUL2</t>
  </si>
  <si>
    <t>HP1BP3</t>
  </si>
  <si>
    <t>HSPB8</t>
  </si>
  <si>
    <t>HSPD1</t>
  </si>
  <si>
    <t>HTRA1</t>
  </si>
  <si>
    <t>HUWE1</t>
  </si>
  <si>
    <t>ICE1</t>
  </si>
  <si>
    <t>IGF2BP1</t>
  </si>
  <si>
    <t>IGF2BP3</t>
  </si>
  <si>
    <t>ILF2</t>
  </si>
  <si>
    <t>ILF3</t>
  </si>
  <si>
    <t>IMMT</t>
  </si>
  <si>
    <t>IMPDH2</t>
  </si>
  <si>
    <t>INA</t>
  </si>
  <si>
    <t>INTS5</t>
  </si>
  <si>
    <t>KANK2</t>
  </si>
  <si>
    <t>KCMF1</t>
  </si>
  <si>
    <t>KDM6A</t>
  </si>
  <si>
    <t>KIF1C</t>
  </si>
  <si>
    <t>KIF24</t>
  </si>
  <si>
    <t>KIF7</t>
  </si>
  <si>
    <t>KMT2D</t>
  </si>
  <si>
    <t>KNSTRN</t>
  </si>
  <si>
    <t>LARP1</t>
  </si>
  <si>
    <t>LMO7</t>
  </si>
  <si>
    <t>LRBA</t>
  </si>
  <si>
    <t>LUZP1</t>
  </si>
  <si>
    <t>MAGED2</t>
  </si>
  <si>
    <t>MAP1A</t>
  </si>
  <si>
    <t>MAP7</t>
  </si>
  <si>
    <t>MAP7D1</t>
  </si>
  <si>
    <t>MATR3</t>
  </si>
  <si>
    <t>MCM4</t>
  </si>
  <si>
    <t>MCM6</t>
  </si>
  <si>
    <t>MPHOSPH8</t>
  </si>
  <si>
    <t>MRM1</t>
  </si>
  <si>
    <t>MRPS26</t>
  </si>
  <si>
    <t>MYH10</t>
  </si>
  <si>
    <t>MYL9</t>
  </si>
  <si>
    <t>MYO1C</t>
  </si>
  <si>
    <t>NCL</t>
  </si>
  <si>
    <t>NCOA6</t>
  </si>
  <si>
    <t>NCOR1</t>
  </si>
  <si>
    <t>NES</t>
  </si>
  <si>
    <t>NOL10</t>
  </si>
  <si>
    <t>NOTCH2</t>
  </si>
  <si>
    <t>NPM1</t>
  </si>
  <si>
    <t>NUFIP2</t>
  </si>
  <si>
    <t>NUP214</t>
  </si>
  <si>
    <t>OTUD4</t>
  </si>
  <si>
    <t>PAGE1</t>
  </si>
  <si>
    <t>PALM2</t>
  </si>
  <si>
    <t>PAXIP1</t>
  </si>
  <si>
    <t>PCBP1</t>
  </si>
  <si>
    <t>PCBP2</t>
  </si>
  <si>
    <t>PCM1</t>
  </si>
  <si>
    <t>PCMT1</t>
  </si>
  <si>
    <t>PCNT</t>
  </si>
  <si>
    <t>PDE3A</t>
  </si>
  <si>
    <t>PHF6</t>
  </si>
  <si>
    <t>PHGDH</t>
  </si>
  <si>
    <t>PIGT</t>
  </si>
  <si>
    <t>PKP4</t>
  </si>
  <si>
    <t>PML</t>
  </si>
  <si>
    <t>PNMA2</t>
  </si>
  <si>
    <t>PNN</t>
  </si>
  <si>
    <t>PPL</t>
  </si>
  <si>
    <t>PPP1CA</t>
  </si>
  <si>
    <t>PPP1CB</t>
  </si>
  <si>
    <t>PRC1</t>
  </si>
  <si>
    <t>PRKDC</t>
  </si>
  <si>
    <t>PRMT1</t>
  </si>
  <si>
    <t>PRPF19</t>
  </si>
  <si>
    <t>PRRC2A</t>
  </si>
  <si>
    <t>PRRC2B</t>
  </si>
  <si>
    <t>PTBP1</t>
  </si>
  <si>
    <t>RAD18</t>
  </si>
  <si>
    <t>RALY</t>
  </si>
  <si>
    <t>RAN</t>
  </si>
  <si>
    <t>RBBP5</t>
  </si>
  <si>
    <t>RBM10</t>
  </si>
  <si>
    <t>RBM6</t>
  </si>
  <si>
    <t>RBM8A</t>
  </si>
  <si>
    <t>REPIN1</t>
  </si>
  <si>
    <t>RIF1</t>
  </si>
  <si>
    <t>RNPS1</t>
  </si>
  <si>
    <t>RPL12</t>
  </si>
  <si>
    <t>RPL22</t>
  </si>
  <si>
    <t>RPL23</t>
  </si>
  <si>
    <t>RPL26</t>
  </si>
  <si>
    <t>RPL29</t>
  </si>
  <si>
    <t>RPL30</t>
  </si>
  <si>
    <t>RPL31</t>
  </si>
  <si>
    <t>RPL34</t>
  </si>
  <si>
    <t>RPL35</t>
  </si>
  <si>
    <t>RPL35A</t>
  </si>
  <si>
    <t>RPL36</t>
  </si>
  <si>
    <t>RPL36A</t>
  </si>
  <si>
    <t>RPL37A</t>
  </si>
  <si>
    <t>RPL38</t>
  </si>
  <si>
    <t>RPL5</t>
  </si>
  <si>
    <t>RPL9</t>
  </si>
  <si>
    <t>RPLP0</t>
  </si>
  <si>
    <t>RPS23</t>
  </si>
  <si>
    <t>RPS26</t>
  </si>
  <si>
    <t>RPS27A</t>
  </si>
  <si>
    <t>RPS9</t>
  </si>
  <si>
    <t>RRBP1</t>
  </si>
  <si>
    <t>RTCB</t>
  </si>
  <si>
    <t>RUVBL2</t>
  </si>
  <si>
    <t>S100A10</t>
  </si>
  <si>
    <t>SAP18</t>
  </si>
  <si>
    <t>SCRIB</t>
  </si>
  <si>
    <t>SDF4</t>
  </si>
  <si>
    <t>SEC31A</t>
  </si>
  <si>
    <t>SETD5</t>
  </si>
  <si>
    <t>SF3B1</t>
  </si>
  <si>
    <t>SHKBP1</t>
  </si>
  <si>
    <t>SLC16A1</t>
  </si>
  <si>
    <t>SLC25A10</t>
  </si>
  <si>
    <t>SLC25A13</t>
  </si>
  <si>
    <t>SLC25A3</t>
  </si>
  <si>
    <t>SLC25A6</t>
  </si>
  <si>
    <t>SLC3A2</t>
  </si>
  <si>
    <t>SLK</t>
  </si>
  <si>
    <t>SNRNP200</t>
  </si>
  <si>
    <t>SNRPD3</t>
  </si>
  <si>
    <t>SNRPE</t>
  </si>
  <si>
    <t>SON</t>
  </si>
  <si>
    <t>SPAG5</t>
  </si>
  <si>
    <t>SPEN</t>
  </si>
  <si>
    <t>SQSTM1</t>
  </si>
  <si>
    <t>SRSF10</t>
  </si>
  <si>
    <t>SRSF3</t>
  </si>
  <si>
    <t>SRSF7</t>
  </si>
  <si>
    <t>SUGP2</t>
  </si>
  <si>
    <t>SYNCRIP</t>
  </si>
  <si>
    <t>SYNM</t>
  </si>
  <si>
    <t>TBC1D2</t>
  </si>
  <si>
    <t>TBL1X</t>
  </si>
  <si>
    <t>TBL1XR1</t>
  </si>
  <si>
    <t>TCOF1</t>
  </si>
  <si>
    <t>TCP1</t>
  </si>
  <si>
    <t>TECR</t>
  </si>
  <si>
    <t>TNKS1BP1</t>
  </si>
  <si>
    <t>TONSL</t>
  </si>
  <si>
    <t>TOP1</t>
  </si>
  <si>
    <t>TOP2A</t>
  </si>
  <si>
    <t>TPM1</t>
  </si>
  <si>
    <t>TPM4</t>
  </si>
  <si>
    <t>TRA2B</t>
  </si>
  <si>
    <t>TRAF7</t>
  </si>
  <si>
    <t>TRIM21</t>
  </si>
  <si>
    <t>TRIM27</t>
  </si>
  <si>
    <t>TRIP12</t>
  </si>
  <si>
    <t>TTC28</t>
  </si>
  <si>
    <t>TTK</t>
  </si>
  <si>
    <t>TUBA1A</t>
  </si>
  <si>
    <t>TUBB4A</t>
  </si>
  <si>
    <t>TUSC1</t>
  </si>
  <si>
    <t>UBAP2L</t>
  </si>
  <si>
    <t>USP9X</t>
  </si>
  <si>
    <t>WAPL</t>
  </si>
  <si>
    <t>WDR33</t>
  </si>
  <si>
    <t>WDR47</t>
  </si>
  <si>
    <t>WDR5</t>
  </si>
  <si>
    <t>WTAP</t>
  </si>
  <si>
    <t>ZBTB1</t>
  </si>
  <si>
    <t>ZCCHC9</t>
  </si>
  <si>
    <t>ZNF503</t>
  </si>
  <si>
    <t>ZNF512</t>
  </si>
  <si>
    <t>Enrichment Score Rep1</t>
  </si>
  <si>
    <t>Enrichment Score Rep2</t>
  </si>
  <si>
    <t>Enrichment Score Rep3</t>
  </si>
  <si>
    <t>AAAS</t>
  </si>
  <si>
    <t>ABCE1</t>
  </si>
  <si>
    <t>ACTL6A</t>
  </si>
  <si>
    <t>ADD1</t>
  </si>
  <si>
    <t>ADD3</t>
  </si>
  <si>
    <t>AGO2</t>
  </si>
  <si>
    <t>AGO3</t>
  </si>
  <si>
    <t>AMOTL2</t>
  </si>
  <si>
    <t>ARID1A</t>
  </si>
  <si>
    <t>ASAP2</t>
  </si>
  <si>
    <t>ATXN2</t>
  </si>
  <si>
    <t>BANP</t>
  </si>
  <si>
    <t>BCAS2</t>
  </si>
  <si>
    <t>BCOR</t>
  </si>
  <si>
    <t>C11orf98</t>
  </si>
  <si>
    <t>C1orf35</t>
  </si>
  <si>
    <t>C8orf33</t>
  </si>
  <si>
    <t>CBFA2T2</t>
  </si>
  <si>
    <t>CBLL1</t>
  </si>
  <si>
    <t>CBX4</t>
  </si>
  <si>
    <t>CDC5L</t>
  </si>
  <si>
    <t>CDK11B</t>
  </si>
  <si>
    <t>CENPF</t>
  </si>
  <si>
    <t>CHD2</t>
  </si>
  <si>
    <t>CHD3</t>
  </si>
  <si>
    <t>CLTA</t>
  </si>
  <si>
    <t>CYR61</t>
  </si>
  <si>
    <t>DCP1A</t>
  </si>
  <si>
    <t>DDX18</t>
  </si>
  <si>
    <t>DDX24</t>
  </si>
  <si>
    <t>DDX50</t>
  </si>
  <si>
    <t>DDX6</t>
  </si>
  <si>
    <t>DHX30</t>
  </si>
  <si>
    <t>DIDO1</t>
  </si>
  <si>
    <t>DNAJA3</t>
  </si>
  <si>
    <t>DPF2</t>
  </si>
  <si>
    <t>DPY30</t>
  </si>
  <si>
    <t>EBNA1BP2</t>
  </si>
  <si>
    <t>ECHS1</t>
  </si>
  <si>
    <t>EEF1D</t>
  </si>
  <si>
    <t>EIF4B</t>
  </si>
  <si>
    <t>EIF4G1</t>
  </si>
  <si>
    <t>EIF4H</t>
  </si>
  <si>
    <t>ELL</t>
  </si>
  <si>
    <t>ENAH</t>
  </si>
  <si>
    <t>EYA3</t>
  </si>
  <si>
    <t>FAM193B</t>
  </si>
  <si>
    <t>FAM98A</t>
  </si>
  <si>
    <t>FRYL</t>
  </si>
  <si>
    <t>FTSJ3</t>
  </si>
  <si>
    <t>G3BP1</t>
  </si>
  <si>
    <t>GAPVD1</t>
  </si>
  <si>
    <t>GLYR1</t>
  </si>
  <si>
    <t>HCFC1</t>
  </si>
  <si>
    <t>HIST1H3D</t>
  </si>
  <si>
    <t>HJURP</t>
  </si>
  <si>
    <t>HMG20A</t>
  </si>
  <si>
    <t>HNRNPA0</t>
  </si>
  <si>
    <t>HNRNPAB</t>
  </si>
  <si>
    <t>ICE2</t>
  </si>
  <si>
    <t>IKBIP</t>
  </si>
  <si>
    <t>KCTD3</t>
  </si>
  <si>
    <t>KIF23</t>
  </si>
  <si>
    <t>KIF2A</t>
  </si>
  <si>
    <t>KIF5B</t>
  </si>
  <si>
    <t>KLC1</t>
  </si>
  <si>
    <t>KLF5</t>
  </si>
  <si>
    <t>KPNA3</t>
  </si>
  <si>
    <t>KPNA4</t>
  </si>
  <si>
    <t>L1RE1</t>
  </si>
  <si>
    <t>LARP4</t>
  </si>
  <si>
    <t>LRCH3</t>
  </si>
  <si>
    <t>LSM12</t>
  </si>
  <si>
    <t>LYAR</t>
  </si>
  <si>
    <t>MAGOHB</t>
  </si>
  <si>
    <t>MCRIP2</t>
  </si>
  <si>
    <t>MEIS1</t>
  </si>
  <si>
    <t>MEPCE</t>
  </si>
  <si>
    <t>MKI67</t>
  </si>
  <si>
    <t>MOV10</t>
  </si>
  <si>
    <t>MRM3</t>
  </si>
  <si>
    <t>MRPL15</t>
  </si>
  <si>
    <t>MRPS27</t>
  </si>
  <si>
    <t>MYCBP2</t>
  </si>
  <si>
    <t>NCAPH</t>
  </si>
  <si>
    <t>NCBP1</t>
  </si>
  <si>
    <t>NCKIPSD</t>
  </si>
  <si>
    <t>NCOA5</t>
  </si>
  <si>
    <t>NGDN</t>
  </si>
  <si>
    <t>NKRF</t>
  </si>
  <si>
    <t>NKTR</t>
  </si>
  <si>
    <t>NOC3L</t>
  </si>
  <si>
    <t>NOP2</t>
  </si>
  <si>
    <t>NUP35</t>
  </si>
  <si>
    <t>OCIAD1</t>
  </si>
  <si>
    <t>OFD1</t>
  </si>
  <si>
    <t>OGFOD1</t>
  </si>
  <si>
    <t>PAIP1</t>
  </si>
  <si>
    <t>PALLD</t>
  </si>
  <si>
    <t>PBRM1</t>
  </si>
  <si>
    <t>PBX1</t>
  </si>
  <si>
    <t>PBX2</t>
  </si>
  <si>
    <t>PCNP</t>
  </si>
  <si>
    <t>PEG10</t>
  </si>
  <si>
    <t>PHF14</t>
  </si>
  <si>
    <t>PM20D2</t>
  </si>
  <si>
    <t>POP1</t>
  </si>
  <si>
    <t>POTEE</t>
  </si>
  <si>
    <t>PRDX5</t>
  </si>
  <si>
    <t>PRPF8</t>
  </si>
  <si>
    <t>PRRC2C</t>
  </si>
  <si>
    <t>PWP1</t>
  </si>
  <si>
    <t>QARS</t>
  </si>
  <si>
    <t>RACGAP1</t>
  </si>
  <si>
    <t>RAI1</t>
  </si>
  <si>
    <t>RBBP4</t>
  </si>
  <si>
    <t>RBBP7</t>
  </si>
  <si>
    <t>RBM27</t>
  </si>
  <si>
    <t>RBM28</t>
  </si>
  <si>
    <t>RBM4</t>
  </si>
  <si>
    <t>RBMS1</t>
  </si>
  <si>
    <t>RBMS2</t>
  </si>
  <si>
    <t>RBMXL1</t>
  </si>
  <si>
    <t>RNF114</t>
  </si>
  <si>
    <t>RPA2</t>
  </si>
  <si>
    <t>RPL26L1</t>
  </si>
  <si>
    <t>RRP12</t>
  </si>
  <si>
    <t>RRP1B</t>
  </si>
  <si>
    <t>RRS1</t>
  </si>
  <si>
    <t>RSL1D1</t>
  </si>
  <si>
    <t>SAP30BP</t>
  </si>
  <si>
    <t>SEC24C</t>
  </si>
  <si>
    <t>SERBP1</t>
  </si>
  <si>
    <t>SF1</t>
  </si>
  <si>
    <t>SF3A1</t>
  </si>
  <si>
    <t>SF3B2</t>
  </si>
  <si>
    <t>SF3B4</t>
  </si>
  <si>
    <t>SF3B5</t>
  </si>
  <si>
    <t>SFN</t>
  </si>
  <si>
    <t>SKP1</t>
  </si>
  <si>
    <t>SLTM</t>
  </si>
  <si>
    <t>SMARCA2</t>
  </si>
  <si>
    <t>SMARCA4</t>
  </si>
  <si>
    <t>SMARCB1</t>
  </si>
  <si>
    <t>SMARCC1</t>
  </si>
  <si>
    <t>SMARCC2</t>
  </si>
  <si>
    <t>SMARCD1</t>
  </si>
  <si>
    <t>SMARCE1</t>
  </si>
  <si>
    <t>SNRNP70</t>
  </si>
  <si>
    <t>SNRPB</t>
  </si>
  <si>
    <t>SNRPD1</t>
  </si>
  <si>
    <t>SNX24</t>
  </si>
  <si>
    <t>SPATS2</t>
  </si>
  <si>
    <t>SPATS2L</t>
  </si>
  <si>
    <t>SRGAP1</t>
  </si>
  <si>
    <t>SRP14</t>
  </si>
  <si>
    <t>SRSF1</t>
  </si>
  <si>
    <t>SRSF9</t>
  </si>
  <si>
    <t>SSB</t>
  </si>
  <si>
    <t>SSRP1</t>
  </si>
  <si>
    <t>STAU1</t>
  </si>
  <si>
    <t>STAU2</t>
  </si>
  <si>
    <t>STK3</t>
  </si>
  <si>
    <t>STK4</t>
  </si>
  <si>
    <t>STRBP</t>
  </si>
  <si>
    <t>SUPT16H</t>
  </si>
  <si>
    <t>SYF2</t>
  </si>
  <si>
    <t>TARDBP</t>
  </si>
  <si>
    <t>TCF12</t>
  </si>
  <si>
    <t>TCF20</t>
  </si>
  <si>
    <t>TDRD3</t>
  </si>
  <si>
    <t>TGFB1I1</t>
  </si>
  <si>
    <t>TJP1</t>
  </si>
  <si>
    <t>TJP2</t>
  </si>
  <si>
    <t>TMPO</t>
  </si>
  <si>
    <t>TNRC6B</t>
  </si>
  <si>
    <t>TOP3B</t>
  </si>
  <si>
    <t>TRA2A</t>
  </si>
  <si>
    <t>TRAF4</t>
  </si>
  <si>
    <t>TRMT112</t>
  </si>
  <si>
    <t>TSPYL1</t>
  </si>
  <si>
    <t>TUBA3C</t>
  </si>
  <si>
    <t>TWNK</t>
  </si>
  <si>
    <t>UNK</t>
  </si>
  <si>
    <t>UPF1</t>
  </si>
  <si>
    <t>USP7</t>
  </si>
  <si>
    <t>VASP</t>
  </si>
  <si>
    <t>XPNPEP3</t>
  </si>
  <si>
    <t>XRN2</t>
  </si>
  <si>
    <t>YTHDC2</t>
  </si>
  <si>
    <t>ZC3H13</t>
  </si>
  <si>
    <t>ZC3H4</t>
  </si>
  <si>
    <t>ZFR</t>
  </si>
  <si>
    <t>ZNF48</t>
  </si>
  <si>
    <t>ZNF638</t>
  </si>
  <si>
    <t>SAINT Score Rep1</t>
  </si>
  <si>
    <t>SpC/MW Rep1</t>
  </si>
  <si>
    <t>BFDR Rep1</t>
  </si>
  <si>
    <t>SAINT Score Rep2</t>
  </si>
  <si>
    <t>SpC/MW Rep2</t>
  </si>
  <si>
    <t>SAINT Score Rep3</t>
  </si>
  <si>
    <t>BFDR Rep3</t>
  </si>
  <si>
    <t>SpC/MW Rep3</t>
  </si>
  <si>
    <t>Uniprot</t>
  </si>
  <si>
    <t>P53396</t>
  </si>
  <si>
    <t>P60709</t>
  </si>
  <si>
    <t>P68032</t>
  </si>
  <si>
    <t>P63261</t>
  </si>
  <si>
    <t>Q09666</t>
  </si>
  <si>
    <t>P02768</t>
  </si>
  <si>
    <t>Q86V81</t>
  </si>
  <si>
    <t>A6NMY6</t>
  </si>
  <si>
    <t>Q9NVI7</t>
  </si>
  <si>
    <t>Q5T9A4</t>
  </si>
  <si>
    <t>Q9NRG9</t>
  </si>
  <si>
    <t>Q9BTE6</t>
  </si>
  <si>
    <t>Q9NY61</t>
  </si>
  <si>
    <t>P28288</t>
  </si>
  <si>
    <t>P61221</t>
  </si>
  <si>
    <t>Q562R1</t>
  </si>
  <si>
    <t>O96019</t>
  </si>
  <si>
    <t>P35611</t>
  </si>
  <si>
    <t>Q9UEY8</t>
  </si>
  <si>
    <t>Q9UKV8</t>
  </si>
  <si>
    <t>Q9H9G7</t>
  </si>
  <si>
    <t>Q12802</t>
  </si>
  <si>
    <t>Q9Y2J4</t>
  </si>
  <si>
    <t>Q9H1A4</t>
  </si>
  <si>
    <t>Q96DE5</t>
  </si>
  <si>
    <t>Q9UJX3</t>
  </si>
  <si>
    <t>Q92974</t>
  </si>
  <si>
    <t>O14497</t>
  </si>
  <si>
    <t>O43150</t>
  </si>
  <si>
    <t>Q9UBL3</t>
  </si>
  <si>
    <t>P25705</t>
  </si>
  <si>
    <t>P06576</t>
  </si>
  <si>
    <t>P36542</t>
  </si>
  <si>
    <t>Q99700</t>
  </si>
  <si>
    <t>Q8WWM7</t>
  </si>
  <si>
    <t>O95816</t>
  </si>
  <si>
    <t>O95817</t>
  </si>
  <si>
    <t>P46379</t>
  </si>
  <si>
    <t>O75531</t>
  </si>
  <si>
    <t>Q8N9N5</t>
  </si>
  <si>
    <t>O75934</t>
  </si>
  <si>
    <t>Q9NYF8</t>
  </si>
  <si>
    <t>Q6W2J9</t>
  </si>
  <si>
    <t>A6H8Y1</t>
  </si>
  <si>
    <t>E9PRG8</t>
  </si>
  <si>
    <t xml:space="preserve">RTRAF </t>
  </si>
  <si>
    <t>Q9Y224</t>
  </si>
  <si>
    <t>Q9BU76</t>
  </si>
  <si>
    <t>Q07021</t>
  </si>
  <si>
    <t>Q9BXJ4</t>
  </si>
  <si>
    <t>Q9H7E9</t>
  </si>
  <si>
    <t>P27708</t>
  </si>
  <si>
    <t>Q9P1Z2</t>
  </si>
  <si>
    <t>P62158</t>
  </si>
  <si>
    <t>Q9NZT1</t>
  </si>
  <si>
    <t>O43852</t>
  </si>
  <si>
    <t>P17655</t>
  </si>
  <si>
    <t>Q13557</t>
  </si>
  <si>
    <t>Q13555</t>
  </si>
  <si>
    <t>Q5T5Y3</t>
  </si>
  <si>
    <t>Q14444</t>
  </si>
  <si>
    <t>P52907</t>
  </si>
  <si>
    <t>P47756</t>
  </si>
  <si>
    <t>O15234</t>
  </si>
  <si>
    <t>Q92851</t>
  </si>
  <si>
    <t>P31944</t>
  </si>
  <si>
    <t>P04040</t>
  </si>
  <si>
    <t>O43439</t>
  </si>
  <si>
    <t>Q75N03</t>
  </si>
  <si>
    <t>Q13185</t>
  </si>
  <si>
    <t>O00257</t>
  </si>
  <si>
    <t>Q8IX12</t>
  </si>
  <si>
    <t>Q6PK04</t>
  </si>
  <si>
    <t>P49368</t>
  </si>
  <si>
    <t>P48643</t>
  </si>
  <si>
    <t>Q13042</t>
  </si>
  <si>
    <t>P30260</t>
  </si>
  <si>
    <t>Q99459</t>
  </si>
  <si>
    <t>P21127</t>
  </si>
  <si>
    <t>Q96SN8</t>
  </si>
  <si>
    <t>Q15517</t>
  </si>
  <si>
    <t>P49454</t>
  </si>
  <si>
    <t>Q5SW79</t>
  </si>
  <si>
    <t>Q5VT06</t>
  </si>
  <si>
    <t>O15078</t>
  </si>
  <si>
    <t>P41208</t>
  </si>
  <si>
    <t>O15182</t>
  </si>
  <si>
    <t>P23528</t>
  </si>
  <si>
    <t>O14647</t>
  </si>
  <si>
    <t>Q9NX63</t>
  </si>
  <si>
    <t>Q12873</t>
  </si>
  <si>
    <t>Q9Y3Y2</t>
  </si>
  <si>
    <t>Q07065</t>
  </si>
  <si>
    <t>Q14677</t>
  </si>
  <si>
    <t>P09496</t>
  </si>
  <si>
    <t>Q00610</t>
  </si>
  <si>
    <t>P02452</t>
  </si>
  <si>
    <t>P31327</t>
  </si>
  <si>
    <t>Q10570</t>
  </si>
  <si>
    <t>Q9P2I0</t>
  </si>
  <si>
    <t>Q9UKF6</t>
  </si>
  <si>
    <t>O95639</t>
  </si>
  <si>
    <t>P55060</t>
  </si>
  <si>
    <t>P68400</t>
  </si>
  <si>
    <t>Q14247</t>
  </si>
  <si>
    <t>Q9P2B4</t>
  </si>
  <si>
    <t>O00622</t>
  </si>
  <si>
    <t>P61962</t>
  </si>
  <si>
    <t>P81605</t>
  </si>
  <si>
    <t>Q9NPI6</t>
  </si>
  <si>
    <t>Q92499</t>
  </si>
  <si>
    <t>Q92841</t>
  </si>
  <si>
    <t>Q9NVP1</t>
  </si>
  <si>
    <t>Q9NR30</t>
  </si>
  <si>
    <t>Q9GZR7</t>
    <phoneticPr fontId="0"/>
  </si>
  <si>
    <t>O00571</t>
  </si>
  <si>
    <t>Q9UJV9</t>
  </si>
  <si>
    <t>P17844</t>
  </si>
  <si>
    <t>Q9BQ39</t>
  </si>
  <si>
    <t>P26196</t>
  </si>
  <si>
    <t>P17661</t>
  </si>
  <si>
    <t>O43143</t>
  </si>
  <si>
    <t>Q7L2E3</t>
  </si>
  <si>
    <t>Q9H2U1</t>
  </si>
  <si>
    <t>Q08211</t>
  </si>
  <si>
    <t>Q9BTC0</t>
  </si>
  <si>
    <t>P31689</t>
  </si>
  <si>
    <t>Q96EY1</t>
  </si>
  <si>
    <t>Q92785</t>
  </si>
  <si>
    <t>Q9C005</t>
  </si>
  <si>
    <t>Q16555</t>
  </si>
  <si>
    <t>Q14195</t>
  </si>
  <si>
    <t>O14531</t>
  </si>
  <si>
    <t>Q9NRR4</t>
  </si>
  <si>
    <t>Q08554</t>
  </si>
  <si>
    <t>Q02413</t>
  </si>
  <si>
    <t>P15924</t>
  </si>
  <si>
    <t>P63167</t>
  </si>
  <si>
    <t>Q13627</t>
  </si>
  <si>
    <t>Q99848</t>
  </si>
  <si>
    <t>P30084</t>
  </si>
  <si>
    <t>P68104</t>
  </si>
  <si>
    <t>P29692</t>
  </si>
  <si>
    <t>Q14152</t>
  </si>
  <si>
    <t>O15371</t>
  </si>
  <si>
    <t>O15372</t>
  </si>
  <si>
    <t>Q13347</t>
  </si>
  <si>
    <t>P60842</t>
  </si>
  <si>
    <t>Q15029</t>
  </si>
  <si>
    <t>P55884</t>
  </si>
  <si>
    <t>Q99613</t>
  </si>
  <si>
    <t>P60228</t>
  </si>
  <si>
    <t>O75821</t>
  </si>
  <si>
    <t>Q9UBQ5</t>
  </si>
  <si>
    <t>Q9Y262</t>
  </si>
  <si>
    <t>P38919</t>
  </si>
  <si>
    <t>P23588</t>
  </si>
  <si>
    <t>Q04637</t>
  </si>
  <si>
    <t>Q15056</t>
  </si>
  <si>
    <t>Q15717</t>
  </si>
  <si>
    <t>P55199</t>
  </si>
  <si>
    <t>P50402</t>
  </si>
  <si>
    <t>Q8N8S7</t>
  </si>
  <si>
    <t>P06733</t>
  </si>
  <si>
    <t>P58107</t>
  </si>
  <si>
    <t>P84090</t>
  </si>
  <si>
    <t>Q01844</t>
  </si>
  <si>
    <t>Q99504</t>
  </si>
  <si>
    <t>Q01469</t>
  </si>
  <si>
    <t>Q6P1L5</t>
  </si>
  <si>
    <t>Q9NZB2</t>
  </si>
  <si>
    <t>Q96PV7</t>
  </si>
  <si>
    <t>Q9UK61</t>
  </si>
  <si>
    <t>Q9NYF3</t>
  </si>
  <si>
    <t>Q6ZRV2</t>
  </si>
  <si>
    <t>A6ND36</t>
  </si>
  <si>
    <t>Q8NCA5</t>
  </si>
  <si>
    <t>Q9Y285</t>
  </si>
  <si>
    <t>P49327</t>
  </si>
  <si>
    <t>P22087</t>
  </si>
  <si>
    <t>Q96AC1</t>
  </si>
  <si>
    <t>P02675</t>
  </si>
  <si>
    <t>P02679</t>
  </si>
  <si>
    <t>Q6UN15</t>
  </si>
  <si>
    <t>P20930</t>
  </si>
  <si>
    <t>Q5D862</t>
  </si>
  <si>
    <t>P21333</t>
  </si>
  <si>
    <t>Q06787</t>
  </si>
  <si>
    <t>P02751</t>
  </si>
  <si>
    <t>Q96NB1</t>
  </si>
  <si>
    <t>O94915</t>
  </si>
  <si>
    <t>Q8IY81</t>
  </si>
  <si>
    <t>P35637</t>
  </si>
  <si>
    <t>P51114</t>
  </si>
  <si>
    <t>P51116</t>
  </si>
  <si>
    <t>Q9UN86</t>
  </si>
  <si>
    <t>Q13283</t>
  </si>
  <si>
    <t>Q14697</t>
  </si>
  <si>
    <t>P04406</t>
  </si>
  <si>
    <t>Q14C86</t>
  </si>
  <si>
    <t>Q86VQ1</t>
  </si>
  <si>
    <t>Q922P9</t>
  </si>
  <si>
    <t>Q9BVP2</t>
  </si>
  <si>
    <t>P28799</t>
  </si>
  <si>
    <t>Q13227</t>
  </si>
  <si>
    <t>Q12849</t>
  </si>
  <si>
    <t>P15170</t>
  </si>
  <si>
    <t>P07305</t>
  </si>
  <si>
    <t>P0C0S5</t>
  </si>
  <si>
    <t>P84243</t>
  </si>
  <si>
    <t>P51610</t>
  </si>
  <si>
    <t>O15379</t>
  </si>
  <si>
    <t>O95714</t>
  </si>
  <si>
    <t>Q02539</t>
  </si>
  <si>
    <t>P16401</t>
  </si>
  <si>
    <t>P16403</t>
  </si>
  <si>
    <t>P10412</t>
  </si>
  <si>
    <t>Q96QV6</t>
  </si>
  <si>
    <t>Q96KK5</t>
  </si>
  <si>
    <t>P06899</t>
  </si>
  <si>
    <t>P58876</t>
  </si>
  <si>
    <t>O60814</t>
  </si>
  <si>
    <t>P68431</t>
  </si>
  <si>
    <t>P62805</t>
  </si>
  <si>
    <t>Q71DI3</t>
  </si>
  <si>
    <t>Q8NCD3</t>
  </si>
  <si>
    <t>P01891</t>
  </si>
  <si>
    <t>Q9NP66</t>
  </si>
  <si>
    <t>Q13151</t>
  </si>
  <si>
    <t>P09651</t>
  </si>
  <si>
    <t>P22626</t>
  </si>
  <si>
    <t>P51991</t>
  </si>
  <si>
    <t>Q99729</t>
  </si>
  <si>
    <t>P07910</t>
  </si>
  <si>
    <t>Q14103</t>
  </si>
  <si>
    <t>O14979</t>
  </si>
  <si>
    <t>P52597</t>
  </si>
  <si>
    <t>P31943</t>
  </si>
  <si>
    <t>P55795</t>
  </si>
  <si>
    <t>P61978</t>
  </si>
  <si>
    <t>P14866</t>
  </si>
  <si>
    <t>P52272</t>
  </si>
  <si>
    <t>O43390</t>
  </si>
  <si>
    <t>Q00839</t>
  </si>
  <si>
    <t>Q9BUJ2</t>
  </si>
  <si>
    <t>Q1KMD3</t>
  </si>
  <si>
    <t>Q5SSJ5</t>
  </si>
  <si>
    <t>Q86YZ3</t>
  </si>
  <si>
    <t>P07900</t>
  </si>
  <si>
    <t>P08238</t>
  </si>
  <si>
    <t>P08107</t>
  </si>
  <si>
    <t>P11021</t>
  </si>
  <si>
    <t>P11142</t>
  </si>
  <si>
    <t>P38646</t>
  </si>
  <si>
    <t>P04792</t>
  </si>
  <si>
    <t>Q9UJY1</t>
  </si>
  <si>
    <t>P10809</t>
  </si>
  <si>
    <t>P14902</t>
  </si>
  <si>
    <t>Q92743</t>
  </si>
  <si>
    <t>Q7Z6Z7</t>
  </si>
  <si>
    <t>Q9Y2F5</t>
  </si>
  <si>
    <t>Q659A1</t>
  </si>
  <si>
    <t>Q9NZI8</t>
  </si>
  <si>
    <t>O00425</t>
  </si>
  <si>
    <t>Q70UQ0</t>
  </si>
  <si>
    <t>Q12905</t>
  </si>
  <si>
    <t>Q12906</t>
  </si>
  <si>
    <t>Q16891</t>
  </si>
  <si>
    <t>P12268</t>
  </si>
  <si>
    <t>Q16352</t>
  </si>
  <si>
    <t>Q6P9B9</t>
  </si>
  <si>
    <t>P14923</t>
  </si>
  <si>
    <t>Q63ZY3</t>
  </si>
  <si>
    <t>Q9Y597</t>
  </si>
  <si>
    <t>Q9P0J7</t>
  </si>
  <si>
    <t>O15550</t>
  </si>
  <si>
    <t>Q07666</t>
  </si>
  <si>
    <t>Q5T5P2</t>
  </si>
  <si>
    <t>Q69YN4</t>
  </si>
  <si>
    <t xml:space="preserve">VIRMA </t>
  </si>
  <si>
    <t>O43896</t>
  </si>
  <si>
    <t>Q02241</t>
  </si>
  <si>
    <t>Q5T7B8</t>
  </si>
  <si>
    <t>O00139</t>
  </si>
  <si>
    <t>P33176</t>
  </si>
  <si>
    <t>Q07866</t>
  </si>
  <si>
    <t>Q2M1P5</t>
  </si>
  <si>
    <t>Q13887</t>
  </si>
  <si>
    <t>O14686</t>
  </si>
  <si>
    <t>Q9Y448</t>
  </si>
  <si>
    <t>O00505</t>
  </si>
  <si>
    <t>O00629</t>
  </si>
  <si>
    <t>Q5T749</t>
  </si>
  <si>
    <t>Q6PKG0</t>
  </si>
  <si>
    <t>P00338</t>
  </si>
  <si>
    <t>P07195</t>
  </si>
  <si>
    <t>Q9UN81</t>
  </si>
  <si>
    <t>Q71RC2</t>
  </si>
  <si>
    <t>P02545</t>
  </si>
  <si>
    <t>Q8WWI1</t>
  </si>
  <si>
    <t>Q96II8</t>
  </si>
  <si>
    <t>P50851</t>
  </si>
  <si>
    <t>Q1X8D7</t>
  </si>
  <si>
    <t>Q3MHD2</t>
  </si>
  <si>
    <t>Q86V48</t>
  </si>
  <si>
    <t>Q9NX58</t>
  </si>
  <si>
    <t>P46821</t>
  </si>
  <si>
    <t>P78559</t>
  </si>
  <si>
    <t>Q9UNF1</t>
  </si>
  <si>
    <t>P61326</t>
  </si>
  <si>
    <t>Q14244</t>
  </si>
  <si>
    <t>Q3KQU3</t>
  </si>
  <si>
    <t>P43243</t>
  </si>
  <si>
    <t>P23508</t>
  </si>
  <si>
    <t>P33991</t>
  </si>
  <si>
    <t>Q14566</t>
  </si>
  <si>
    <t>P33993</t>
  </si>
  <si>
    <t>Q9BUT9</t>
  </si>
  <si>
    <t>P14174</t>
  </si>
  <si>
    <t>O00470</t>
  </si>
  <si>
    <t>Q7L2J0</t>
  </si>
  <si>
    <t>P46013</t>
  </si>
  <si>
    <t>Q9HCE1</t>
  </si>
  <si>
    <t>Q99549</t>
  </si>
  <si>
    <t>Q9HC36</t>
  </si>
  <si>
    <t>Q6IN84</t>
  </si>
  <si>
    <t>Q9P015</t>
  </si>
  <si>
    <t>Q9BYN8</t>
  </si>
  <si>
    <t>Q92552</t>
  </si>
  <si>
    <t>P35580</t>
  </si>
  <si>
    <t>O75592</t>
  </si>
  <si>
    <t>P35579</t>
  </si>
  <si>
    <t>P19105</t>
  </si>
  <si>
    <t>P24844</t>
  </si>
  <si>
    <t>O00159</t>
  </si>
  <si>
    <t>Q15003</t>
  </si>
  <si>
    <t>Q9NZQ3</t>
  </si>
  <si>
    <t>Q09161</t>
  </si>
  <si>
    <t>P19338</t>
  </si>
  <si>
    <t>Q9HCD5</t>
  </si>
  <si>
    <t>Q14686</t>
  </si>
  <si>
    <t>O75376</t>
  </si>
  <si>
    <t>Q8NEJ9</t>
  </si>
  <si>
    <t>P48681</t>
  </si>
  <si>
    <t>O15226</t>
  </si>
  <si>
    <t>P30414</t>
  </si>
  <si>
    <t>Q8WTT2</t>
  </si>
  <si>
    <t>Q9BSC4</t>
  </si>
  <si>
    <t>Q15233</t>
  </si>
  <si>
    <t>P46087</t>
  </si>
  <si>
    <t>Q04721</t>
  </si>
  <si>
    <t>P06748</t>
  </si>
  <si>
    <t>Q08J23</t>
  </si>
  <si>
    <t>Q7Z417</t>
  </si>
  <si>
    <t>Q14980</t>
  </si>
  <si>
    <t>P35658</t>
  </si>
  <si>
    <t>Q8NFH5</t>
  </si>
  <si>
    <t>Q9NX40</t>
  </si>
  <si>
    <t>O75665</t>
  </si>
  <si>
    <t>Q8N543</t>
  </si>
  <si>
    <t>Q01804</t>
  </si>
  <si>
    <t>P11940</t>
  </si>
  <si>
    <t>Q13310</t>
  </si>
  <si>
    <t>P09874</t>
  </si>
  <si>
    <t>Q9H074</t>
  </si>
  <si>
    <t>O75459</t>
  </si>
  <si>
    <t>Q8WX93</t>
  </si>
  <si>
    <t>Q8IXS6</t>
  </si>
  <si>
    <t>Q9UGN5</t>
  </si>
  <si>
    <t>Q6ZW49</t>
  </si>
  <si>
    <t>Q86U86</t>
  </si>
  <si>
    <t>P40424</t>
  </si>
  <si>
    <t>P40425</t>
  </si>
  <si>
    <t>Q15365</t>
  </si>
  <si>
    <t>Q15366</t>
  </si>
  <si>
    <t>Q15154</t>
  </si>
  <si>
    <t>P22061</t>
  </si>
  <si>
    <t>Q8WW12</t>
  </si>
  <si>
    <t>O95613</t>
  </si>
  <si>
    <t>Q14432</t>
  </si>
  <si>
    <t>Q96HC4</t>
  </si>
  <si>
    <t>Q9NR12</t>
  </si>
  <si>
    <t>Q86TG7</t>
  </si>
  <si>
    <t>Q96HS1</t>
  </si>
  <si>
    <t>O94880</t>
  </si>
  <si>
    <t>Q8IWS0</t>
  </si>
  <si>
    <t>P12273</t>
  </si>
  <si>
    <t>O43175</t>
  </si>
  <si>
    <t>P14618</t>
  </si>
  <si>
    <t>Q969N2</t>
  </si>
  <si>
    <t>Q99569</t>
  </si>
  <si>
    <t>Q15149</t>
  </si>
  <si>
    <t>P29590</t>
  </si>
  <si>
    <t>Q8IYS1</t>
  </si>
  <si>
    <t>Q9UL42</t>
  </si>
  <si>
    <t>Q9H307</t>
  </si>
  <si>
    <t>Q9BY77</t>
  </si>
  <si>
    <t>Q99575</t>
  </si>
  <si>
    <t>Q6S8J3</t>
  </si>
  <si>
    <t>Q8NEY8</t>
  </si>
  <si>
    <t>O60437</t>
  </si>
  <si>
    <t>P62136</t>
  </si>
  <si>
    <t>P62140</t>
  </si>
  <si>
    <t>O43663</t>
  </si>
  <si>
    <t>Q06830</t>
  </si>
  <si>
    <t>P30041</t>
  </si>
  <si>
    <t>P78527</t>
  </si>
  <si>
    <t>Q9UMS4</t>
  </si>
  <si>
    <t>Q99873</t>
  </si>
  <si>
    <t>Q6P2Q9</t>
  </si>
  <si>
    <t>P48634</t>
  </si>
  <si>
    <t>Q9Y520</t>
  </si>
  <si>
    <t>Q5JSZ5</t>
  </si>
  <si>
    <t>P26599</t>
  </si>
  <si>
    <t>Q13610</t>
  </si>
  <si>
    <t>PYCR3</t>
  </si>
  <si>
    <t>Q53H96</t>
  </si>
  <si>
    <t>P47897</t>
  </si>
  <si>
    <t>Q9H0H5</t>
  </si>
  <si>
    <t>P63244</t>
  </si>
  <si>
    <t>Q7Z5J4</t>
  </si>
  <si>
    <t>Q9NS91</t>
  </si>
  <si>
    <t>Q9UKM9</t>
  </si>
  <si>
    <t>P62826</t>
  </si>
  <si>
    <t>Q09028</t>
  </si>
  <si>
    <t>Q15291</t>
  </si>
  <si>
    <t>Q16576</t>
  </si>
  <si>
    <t>Q96PK6</t>
  </si>
  <si>
    <t>P98175</t>
  </si>
  <si>
    <t>Q9P2N5</t>
  </si>
  <si>
    <t>Q9NW13</t>
  </si>
  <si>
    <t>Q9BWF3</t>
  </si>
  <si>
    <t>P78332</t>
  </si>
  <si>
    <t>Q9Y5S9</t>
  </si>
  <si>
    <t>P29558</t>
  </si>
  <si>
    <t>Q15434</t>
  </si>
  <si>
    <t>P38159</t>
  </si>
  <si>
    <t>Q96E39</t>
  </si>
  <si>
    <t>O75526</t>
  </si>
  <si>
    <t>Q15293</t>
  </si>
  <si>
    <t>Q14257</t>
  </si>
  <si>
    <t>Q9BWE0</t>
  </si>
  <si>
    <t>Q5UIP0</t>
  </si>
  <si>
    <t>Q9Y508</t>
  </si>
  <si>
    <t>Q8NCN4</t>
  </si>
  <si>
    <t>Q15287</t>
  </si>
  <si>
    <t>P15927</t>
  </si>
  <si>
    <t>P27635</t>
  </si>
  <si>
    <t>P62906</t>
  </si>
  <si>
    <t>P62913</t>
  </si>
  <si>
    <t>P30050</t>
  </si>
  <si>
    <t>P26373</t>
  </si>
  <si>
    <t>P40429</t>
  </si>
  <si>
    <t>P50914</t>
  </si>
  <si>
    <t>P61313</t>
  </si>
  <si>
    <t>P18621</t>
  </si>
  <si>
    <t>Q07020</t>
  </si>
  <si>
    <t>Q02543</t>
  </si>
  <si>
    <t>P84098</t>
  </si>
  <si>
    <t>P46778</t>
  </si>
  <si>
    <t>P35268</t>
  </si>
  <si>
    <t>P62829</t>
  </si>
  <si>
    <t>P62750</t>
  </si>
  <si>
    <t>P83731</t>
  </si>
  <si>
    <t>P61254</t>
  </si>
  <si>
    <t>Q9UNX3</t>
  </si>
  <si>
    <t>P61353</t>
  </si>
  <si>
    <t>P46776</t>
  </si>
  <si>
    <t>P46779</t>
  </si>
  <si>
    <t>P47914</t>
  </si>
  <si>
    <t>P39023</t>
  </si>
  <si>
    <t>P62888</t>
  </si>
  <si>
    <t>P62899</t>
  </si>
  <si>
    <t>P62910</t>
  </si>
  <si>
    <t>P49207</t>
  </si>
  <si>
    <t>P42766</t>
  </si>
  <si>
    <t>P18077</t>
  </si>
  <si>
    <t>Q9Y3U8</t>
  </si>
  <si>
    <t>P83881</t>
  </si>
  <si>
    <t>P61513</t>
  </si>
  <si>
    <t>P36578</t>
  </si>
  <si>
    <t>P63173</t>
  </si>
  <si>
    <t>P46777</t>
  </si>
  <si>
    <t>Q02878</t>
  </si>
  <si>
    <t>P18124</t>
  </si>
  <si>
    <t>P62424</t>
  </si>
  <si>
    <t>P62917</t>
  </si>
  <si>
    <t>P32969</t>
  </si>
  <si>
    <t>P05388</t>
  </si>
  <si>
    <t>P05386</t>
  </si>
  <si>
    <t>P05387</t>
  </si>
  <si>
    <t>P46783</t>
  </si>
  <si>
    <t>P62280</t>
  </si>
  <si>
    <t>P25398</t>
  </si>
  <si>
    <t>P62277</t>
  </si>
  <si>
    <t>P62263</t>
  </si>
  <si>
    <t>P62841</t>
  </si>
  <si>
    <t>P62244</t>
  </si>
  <si>
    <t>P62249</t>
  </si>
  <si>
    <t>P0CW22</t>
  </si>
  <si>
    <t>P62269</t>
  </si>
  <si>
    <t>P39019</t>
  </si>
  <si>
    <t>P15880</t>
  </si>
  <si>
    <t>P60866</t>
  </si>
  <si>
    <t>P62266</t>
  </si>
  <si>
    <t>P62847</t>
  </si>
  <si>
    <t>P62851</t>
  </si>
  <si>
    <t>P62854</t>
  </si>
  <si>
    <t>P42677</t>
  </si>
  <si>
    <t>P62979</t>
  </si>
  <si>
    <t>Q71UM5</t>
  </si>
  <si>
    <t>P62273</t>
  </si>
  <si>
    <t>P23396</t>
  </si>
  <si>
    <t>P61247</t>
  </si>
  <si>
    <t>P62701</t>
  </si>
  <si>
    <t>P46782</t>
  </si>
  <si>
    <t>P62753</t>
  </si>
  <si>
    <t>P62081</t>
  </si>
  <si>
    <t>P62241</t>
  </si>
  <si>
    <t>P46781</t>
  </si>
  <si>
    <t>Q9P2E9</t>
  </si>
  <si>
    <t>Q5JTH9</t>
  </si>
  <si>
    <t>Q14684</t>
  </si>
  <si>
    <t>Q15050</t>
  </si>
  <si>
    <t>O76021</t>
  </si>
  <si>
    <t>Q9Y3I0</t>
  </si>
  <si>
    <t>Q9Y230</t>
  </si>
  <si>
    <t>Q15424</t>
  </si>
  <si>
    <t>P60903</t>
  </si>
  <si>
    <t>Q14151</t>
  </si>
  <si>
    <t>O00422</t>
  </si>
  <si>
    <t>Q9UHR5</t>
  </si>
  <si>
    <t>Q14160</t>
  </si>
  <si>
    <t>Q9BRK5</t>
  </si>
  <si>
    <t>P55735</t>
  </si>
  <si>
    <t>O15027</t>
  </si>
  <si>
    <t>Q96P63</t>
  </si>
  <si>
    <t>O94979</t>
  </si>
  <si>
    <t>P53992</t>
  </si>
  <si>
    <t>Q8NC51</t>
  </si>
  <si>
    <t>P50454</t>
  </si>
  <si>
    <t>Q9C0A6</t>
  </si>
  <si>
    <t>Q15637</t>
  </si>
  <si>
    <t>Q15459</t>
  </si>
  <si>
    <t>O75533</t>
  </si>
  <si>
    <t>Q13435</t>
  </si>
  <si>
    <t>Q15427</t>
  </si>
  <si>
    <t>Q9BWJ5</t>
  </si>
  <si>
    <t>P31947</t>
  </si>
  <si>
    <t>P23246</t>
  </si>
  <si>
    <t>Q8TBC3</t>
  </si>
  <si>
    <t>P63208</t>
  </si>
  <si>
    <t>P53985</t>
  </si>
  <si>
    <t>Q9UBX3</t>
  </si>
  <si>
    <t>P05141</t>
  </si>
  <si>
    <t>Q00325</t>
  </si>
  <si>
    <t>Q9UJS0</t>
  </si>
  <si>
    <t>P12236</t>
  </si>
  <si>
    <t>P08195</t>
  </si>
  <si>
    <t>Q9H2G2</t>
  </si>
  <si>
    <t>Q9NWH9</t>
  </si>
  <si>
    <t>P51531</t>
  </si>
  <si>
    <t>P51532</t>
  </si>
  <si>
    <t>Q12824</t>
  </si>
  <si>
    <t>Q92922</t>
  </si>
  <si>
    <t>Q8TAQ2</t>
  </si>
  <si>
    <t>Q96GM5</t>
  </si>
  <si>
    <t>Q969G3</t>
  </si>
  <si>
    <t>O75643</t>
  </si>
  <si>
    <t>P08621</t>
  </si>
  <si>
    <t>P14678</t>
  </si>
  <si>
    <t>P62314</t>
  </si>
  <si>
    <t>P62318</t>
  </si>
  <si>
    <t>P62304</t>
  </si>
  <si>
    <t>Q9Y343</t>
  </si>
  <si>
    <t>P18583</t>
  </si>
  <si>
    <t>Q96R06</t>
  </si>
  <si>
    <t>Q86XZ4</t>
  </si>
  <si>
    <t>Q9NUQ6</t>
  </si>
  <si>
    <t>Q5M775</t>
  </si>
  <si>
    <t>Q96T58</t>
  </si>
  <si>
    <t>Q13501</t>
  </si>
  <si>
    <t>Q7Z6B7</t>
  </si>
  <si>
    <t>P37108</t>
  </si>
  <si>
    <t>Q9UQ35</t>
  </si>
  <si>
    <t>Q07955</t>
  </si>
  <si>
    <t>O75494</t>
  </si>
  <si>
    <t>P84103</t>
  </si>
  <si>
    <t>Q16629</t>
  </si>
  <si>
    <t>Q13242</t>
  </si>
  <si>
    <t>P05455</t>
  </si>
  <si>
    <t>Q08945</t>
  </si>
  <si>
    <t>O95793</t>
  </si>
  <si>
    <t>Q9NUL3</t>
  </si>
  <si>
    <t>Q13188</t>
  </si>
  <si>
    <t>Q13043</t>
  </si>
  <si>
    <t>Q96SI9</t>
  </si>
  <si>
    <t>Q9Y5B9</t>
  </si>
  <si>
    <t>Q8IX01</t>
  </si>
  <si>
    <t>O95926</t>
  </si>
  <si>
    <t>O60506</t>
  </si>
  <si>
    <t>O15061</t>
  </si>
  <si>
    <t>Q92804</t>
  </si>
  <si>
    <t>Q13148</t>
  </si>
  <si>
    <t>Q9BYX2</t>
  </si>
  <si>
    <t>O60907</t>
  </si>
  <si>
    <t>Q9BZK7</t>
  </si>
  <si>
    <t>Q99081</t>
  </si>
  <si>
    <t>Q9UGU0</t>
  </si>
  <si>
    <t>Q13428</t>
  </si>
  <si>
    <t>P17987</t>
  </si>
  <si>
    <t>Q9H7E2</t>
  </si>
  <si>
    <t>Q9NZ01</t>
  </si>
  <si>
    <t>Q92734</t>
  </si>
  <si>
    <t>O43294</t>
  </si>
  <si>
    <t>P21980</t>
  </si>
  <si>
    <t>Q9Y2W1</t>
  </si>
  <si>
    <t>P07996</t>
  </si>
  <si>
    <t>Q07157</t>
  </si>
  <si>
    <t>Q9UDY2</t>
  </si>
  <si>
    <t>P42167</t>
  </si>
  <si>
    <t>Q9C0C2</t>
  </si>
  <si>
    <t>Q9UPQ9</t>
  </si>
  <si>
    <t>Q68CZ2</t>
  </si>
  <si>
    <t>Q96HA7</t>
  </si>
  <si>
    <t>P11387</t>
  </si>
  <si>
    <t>P11388</t>
  </si>
  <si>
    <t>O95985</t>
  </si>
  <si>
    <t>P09493</t>
  </si>
  <si>
    <t>P67936</t>
  </si>
  <si>
    <t>Q13595</t>
  </si>
  <si>
    <t>P62995</t>
  </si>
  <si>
    <t>Q9BUZ4</t>
  </si>
  <si>
    <t>Q6Q0C0</t>
  </si>
  <si>
    <t>P19474</t>
  </si>
  <si>
    <t>P14373</t>
  </si>
  <si>
    <t>Q14669</t>
  </si>
  <si>
    <t>Q9UI30</t>
  </si>
  <si>
    <t>Q9BVS5</t>
  </si>
  <si>
    <t>Q12815</t>
  </si>
  <si>
    <t>Q9H0U9</t>
  </si>
  <si>
    <t>Q96AY4</t>
  </si>
  <si>
    <t>Q9BQE3</t>
  </si>
  <si>
    <t>Q71U36</t>
  </si>
  <si>
    <t>P33981</t>
  </si>
  <si>
    <t>Q13748</t>
  </si>
  <si>
    <t>P68366</t>
  </si>
  <si>
    <t>P07437</t>
  </si>
  <si>
    <t>Q13885</t>
  </si>
  <si>
    <t>P04350</t>
  </si>
  <si>
    <t>P68371</t>
  </si>
  <si>
    <t>Q9BUF5</t>
  </si>
  <si>
    <t>P49411</t>
  </si>
  <si>
    <t>Q96RR1</t>
  </si>
  <si>
    <t>Q2TAM9</t>
  </si>
  <si>
    <t>Q8WU68</t>
  </si>
  <si>
    <t>Q5T6F2</t>
  </si>
  <si>
    <t>Q14157</t>
  </si>
  <si>
    <t>Q9C0B0</t>
  </si>
  <si>
    <t>Q92900</t>
  </si>
  <si>
    <t>Q93008</t>
  </si>
  <si>
    <t>Q93009</t>
  </si>
  <si>
    <t>P50552</t>
  </si>
  <si>
    <t>P08670</t>
  </si>
  <si>
    <t>Q9C0J8</t>
  </si>
  <si>
    <t>Q7Z5K2</t>
  </si>
  <si>
    <t>Q15007</t>
  </si>
  <si>
    <t>O94967</t>
  </si>
  <si>
    <t>P61964</t>
  </si>
  <si>
    <t>Q9NQH7</t>
  </si>
  <si>
    <t>P13010</t>
  </si>
  <si>
    <t>P12956</t>
  </si>
  <si>
    <t>Q9H0D6</t>
  </si>
  <si>
    <t>P67809</t>
  </si>
  <si>
    <t>P16989</t>
  </si>
  <si>
    <t>P49750</t>
  </si>
  <si>
    <t>Q9H6S0</t>
  </si>
  <si>
    <t>P62258</t>
  </si>
  <si>
    <t>P27348</t>
  </si>
  <si>
    <t>P61981</t>
  </si>
  <si>
    <t>P63104</t>
  </si>
  <si>
    <t>Q9Y2K1</t>
  </si>
  <si>
    <t>Q8N567</t>
  </si>
  <si>
    <t>Q5T200</t>
  </si>
  <si>
    <t>Q9UPT8</t>
  </si>
  <si>
    <t>Q96KR1</t>
  </si>
  <si>
    <t>Q96MX3</t>
  </si>
  <si>
    <t>Q96F45</t>
  </si>
  <si>
    <t>Q96ME7</t>
  </si>
  <si>
    <t>Q14966</t>
  </si>
  <si>
    <t>BFDR Rep2</t>
  </si>
  <si>
    <t>Category HTE</t>
  </si>
  <si>
    <t>Category KO</t>
  </si>
  <si>
    <t>ATP5F1A</t>
  </si>
  <si>
    <t>ATP5F1B</t>
  </si>
  <si>
    <t>Bait</t>
  </si>
  <si>
    <t>Prey</t>
  </si>
  <si>
    <t>Description</t>
  </si>
  <si>
    <t>Gene ID</t>
  </si>
  <si>
    <t>Mass (kDa)</t>
  </si>
  <si>
    <t>SAINT score</t>
  </si>
  <si>
    <t>BFDR</t>
  </si>
  <si>
    <t>SpC/MW</t>
  </si>
  <si>
    <t xml:space="preserve"> BCL2 associated transcription factor 1 </t>
  </si>
  <si>
    <t>26|24|26</t>
  </si>
  <si>
    <t>3|1|0</t>
  </si>
  <si>
    <t xml:space="preserve"> DDB1 and CUL4 associated factor 7 </t>
  </si>
  <si>
    <t>13|13|16</t>
  </si>
  <si>
    <t>0|1|0</t>
  </si>
  <si>
    <t xml:space="preserve"> dual specificity tyrosine phosphorylation regulated kinase 1A </t>
  </si>
  <si>
    <t>31|36|44</t>
  </si>
  <si>
    <t>0|0|0</t>
  </si>
  <si>
    <t xml:space="preserve"> nuclear mitotic apparatus protein 1 </t>
  </si>
  <si>
    <t>32|34|34</t>
  </si>
  <si>
    <t>0|2|2</t>
  </si>
  <si>
    <t xml:space="preserve"> poly(A) binding protein cytoplasmic 1 </t>
  </si>
  <si>
    <t>22|18|22</t>
  </si>
  <si>
    <t>1|3|6</t>
  </si>
  <si>
    <t xml:space="preserve"> ring finger protein 169 </t>
  </si>
  <si>
    <t>7|8|11</t>
  </si>
  <si>
    <t xml:space="preserve"> thyroid hormone receptor associated protein 3 </t>
  </si>
  <si>
    <t>49|50|39</t>
  </si>
  <si>
    <t>13|10|11</t>
  </si>
  <si>
    <t xml:space="preserve"> tRNA methyltransferase 61B </t>
  </si>
  <si>
    <t>13|17|15</t>
  </si>
  <si>
    <t xml:space="preserve"> glucocorticoid induced 1 </t>
  </si>
  <si>
    <t>4|3|3</t>
  </si>
  <si>
    <t xml:space="preserve"> G1 to S phase transition 1 </t>
  </si>
  <si>
    <t>3|6|10</t>
  </si>
  <si>
    <t xml:space="preserve"> poly(A) binding protein cytoplasmic 4 </t>
  </si>
  <si>
    <t>7|10|9</t>
  </si>
  <si>
    <t>1|1|1</t>
  </si>
  <si>
    <t xml:space="preserve"> family with sequence similarity 53 member C </t>
  </si>
  <si>
    <t>3|3|2</t>
  </si>
  <si>
    <t xml:space="preserve"> mutated in colorectal cancers </t>
  </si>
  <si>
    <t>2|2|5</t>
  </si>
  <si>
    <t xml:space="preserve"> indoleamine 2,3-dioxygenase 1 </t>
  </si>
  <si>
    <t>2|2|2</t>
  </si>
  <si>
    <t xml:space="preserve"> heterogeneous nuclear ribonucleoprotein C (C1/C2) </t>
  </si>
  <si>
    <t>3|4|6</t>
  </si>
  <si>
    <t>0|0|2</t>
  </si>
  <si>
    <t xml:space="preserve"> fibrinogen beta chain </t>
  </si>
  <si>
    <t>2|1|2</t>
  </si>
  <si>
    <t xml:space="preserve"> leucine rich repeat containing 36 </t>
  </si>
  <si>
    <t xml:space="preserve"> DNA polymerase delta interacting protein 3 </t>
  </si>
  <si>
    <t xml:space="preserve"> ribosomal protein S13 </t>
  </si>
  <si>
    <t>2|2|0</t>
  </si>
  <si>
    <t xml:space="preserve"> tyrosine 3-monooxygenase/tryptophan 5-monooxygenase activation protein gamma </t>
  </si>
  <si>
    <t>2|3|1</t>
  </si>
  <si>
    <t>1|0|0</t>
  </si>
  <si>
    <t xml:space="preserve"> ribosomal protein L18a </t>
  </si>
  <si>
    <t>5|7|4</t>
  </si>
  <si>
    <t>0|2|3</t>
  </si>
  <si>
    <t xml:space="preserve"> tyrosine 3-monooxygenase/tryptophan 5-monooxygenase activation protein theta </t>
  </si>
  <si>
    <t>4|1|1</t>
  </si>
  <si>
    <t xml:space="preserve"> PDZ and LIM domain 7 </t>
  </si>
  <si>
    <t>1|3|0</t>
  </si>
  <si>
    <t xml:space="preserve"> trophinin associated protein </t>
  </si>
  <si>
    <t>1|2|1</t>
  </si>
  <si>
    <t xml:space="preserve"> X-ray repair cross complementing 5 </t>
  </si>
  <si>
    <t>5|5|10</t>
  </si>
  <si>
    <t>0|4|4</t>
  </si>
  <si>
    <t xml:space="preserve"> ribosomal protein L15 </t>
  </si>
  <si>
    <t>2|0|4</t>
  </si>
  <si>
    <t>0|1|2</t>
  </si>
  <si>
    <t xml:space="preserve"> enhancer of rudimentary homolog (Drosophila) </t>
  </si>
  <si>
    <t>3|10|9</t>
  </si>
  <si>
    <t>6|1|3</t>
  </si>
  <si>
    <t xml:space="preserve"> serine/arginine repetitive matrix 2 </t>
  </si>
  <si>
    <t>0|1|1</t>
  </si>
  <si>
    <t xml:space="preserve"> barrier to autointegration factor 1 </t>
  </si>
  <si>
    <t>7|4|3</t>
  </si>
  <si>
    <t>1|3|3</t>
  </si>
  <si>
    <t xml:space="preserve"> ribosomal protein L11 </t>
  </si>
  <si>
    <t>4|2|2</t>
  </si>
  <si>
    <t xml:space="preserve"> chaperonin containing TCP1 subunit 5 </t>
  </si>
  <si>
    <t>1|2|3</t>
  </si>
  <si>
    <t xml:space="preserve"> ribosomal protein L18 </t>
  </si>
  <si>
    <t>4|8|7</t>
  </si>
  <si>
    <t>1|4|4</t>
  </si>
  <si>
    <t xml:space="preserve"> ribosomal protein L13a </t>
  </si>
  <si>
    <t>4|4|3</t>
  </si>
  <si>
    <t>0|3|2</t>
  </si>
  <si>
    <t xml:space="preserve"> dermcidin </t>
  </si>
  <si>
    <t>1|1|2</t>
  </si>
  <si>
    <t>2|0|0</t>
  </si>
  <si>
    <t xml:space="preserve"> tyrosine 3-monooxygenase/tryptophan 5-monooxygenase activation protein zeta </t>
  </si>
  <si>
    <t>2|1|1</t>
  </si>
  <si>
    <t xml:space="preserve"> ribosomal protein L19 </t>
  </si>
  <si>
    <t xml:space="preserve"> myosin light chain 12A </t>
  </si>
  <si>
    <t>1|2|2</t>
  </si>
  <si>
    <t>0|2|1</t>
  </si>
  <si>
    <t xml:space="preserve"> RNA binding motif protein, X-linked like 2 </t>
  </si>
  <si>
    <t>3|5|0</t>
  </si>
  <si>
    <t>0|3|3</t>
  </si>
  <si>
    <t xml:space="preserve"> ribosomal protein S4, X-linked </t>
  </si>
  <si>
    <t>10|5|6</t>
  </si>
  <si>
    <t>0|5|6</t>
  </si>
  <si>
    <t xml:space="preserve"> heterogeneous nuclear ribonucleoprotein U </t>
  </si>
  <si>
    <t>4|7|7</t>
  </si>
  <si>
    <t>0|4|5</t>
  </si>
  <si>
    <t xml:space="preserve"> ribosomal protein L27a </t>
  </si>
  <si>
    <t>4|9|7</t>
  </si>
  <si>
    <t>1|6|4</t>
  </si>
  <si>
    <t xml:space="preserve"> caspase 10 </t>
  </si>
  <si>
    <t>1|2|0</t>
  </si>
  <si>
    <t xml:space="preserve"> carbamoyl-phosphate synthase 1 </t>
  </si>
  <si>
    <t>10|7|5</t>
  </si>
  <si>
    <t>1|7|4</t>
  </si>
  <si>
    <t xml:space="preserve"> ribosomal protein S27 </t>
  </si>
  <si>
    <t xml:space="preserve"> receptor for activated C kinase 1 </t>
  </si>
  <si>
    <t>2|2|1</t>
  </si>
  <si>
    <t>0|1|3</t>
  </si>
  <si>
    <t xml:space="preserve"> ribosomal protein L21 </t>
  </si>
  <si>
    <t xml:space="preserve"> G3BP stress granule assembly factor 2 </t>
  </si>
  <si>
    <t xml:space="preserve"> ribosomal protein L24 </t>
  </si>
  <si>
    <t xml:space="preserve"> ribosomal protein S27 like </t>
  </si>
  <si>
    <t xml:space="preserve"> Y-box binding protein 3 </t>
  </si>
  <si>
    <t xml:space="preserve"> ribosomal protein L14 </t>
  </si>
  <si>
    <t xml:space="preserve"> ribosomal protein S17 </t>
  </si>
  <si>
    <t>2|1|3</t>
  </si>
  <si>
    <t xml:space="preserve"> KIAA1217 </t>
  </si>
  <si>
    <t xml:space="preserve"> PGAM family member 5, mitochondrial serine/threonine protein phosphatase </t>
  </si>
  <si>
    <t xml:space="preserve"> ribosomal protein L3 </t>
  </si>
  <si>
    <t>10|5|5</t>
  </si>
  <si>
    <t>1|6|6</t>
  </si>
  <si>
    <t xml:space="preserve"> ribosomal protein S29 </t>
  </si>
  <si>
    <t>0|4|1</t>
  </si>
  <si>
    <t xml:space="preserve"> ribosomal protein L7a </t>
  </si>
  <si>
    <t>0|3|4</t>
  </si>
  <si>
    <t xml:space="preserve"> ribosomal protein S24 </t>
  </si>
  <si>
    <t xml:space="preserve"> tyrosine 3-monooxygenase/tryptophan 5-monooxygenase activation protein epsilon </t>
  </si>
  <si>
    <t xml:space="preserve"> ATPase family, AAA domain containing 3B </t>
  </si>
  <si>
    <t xml:space="preserve"> histone cluster 1 H2A family member a </t>
  </si>
  <si>
    <t>5|3|3</t>
  </si>
  <si>
    <t>2|3|3</t>
  </si>
  <si>
    <t xml:space="preserve"> histone cluster 1 H4 family member d </t>
  </si>
  <si>
    <t xml:space="preserve">HIST1H4D </t>
  </si>
  <si>
    <t>2|3|2</t>
  </si>
  <si>
    <t>1|3|2</t>
  </si>
  <si>
    <t>3|3|0</t>
  </si>
  <si>
    <t xml:space="preserve"> minichromosome maintenance complex component 7 </t>
  </si>
  <si>
    <t>7|6|4</t>
  </si>
  <si>
    <t xml:space="preserve"> pyruvate kinase, muscle </t>
  </si>
  <si>
    <t>4|10|2</t>
  </si>
  <si>
    <t>10|4|0</t>
  </si>
  <si>
    <t xml:space="preserve"> histone cluster 1 H2B family member k </t>
  </si>
  <si>
    <t xml:space="preserve"> NOP2/Sun RNA methyltransferase family member 2 </t>
  </si>
  <si>
    <t>3|1|2</t>
  </si>
  <si>
    <t xml:space="preserve"> ribosomal protein L23a </t>
  </si>
  <si>
    <t>2|2|3</t>
  </si>
  <si>
    <t xml:space="preserve"> RNA binding motif protein, X-linked </t>
  </si>
  <si>
    <t>5|8|2</t>
  </si>
  <si>
    <t>0|6|6</t>
  </si>
  <si>
    <t xml:space="preserve"> serpin family H member 1 </t>
  </si>
  <si>
    <t>2|4|6</t>
  </si>
  <si>
    <t>3|5|2</t>
  </si>
  <si>
    <t xml:space="preserve"> ribosomal protein L6 </t>
  </si>
  <si>
    <t>5|6|6</t>
  </si>
  <si>
    <t xml:space="preserve"> ribosomal protein S16 </t>
  </si>
  <si>
    <t>4|5|4</t>
  </si>
  <si>
    <t>2|4|3</t>
  </si>
  <si>
    <t xml:space="preserve"> ATP citrate lyase </t>
  </si>
  <si>
    <t>6|6|4</t>
  </si>
  <si>
    <t xml:space="preserve"> histone cluster 1 H1 family member c </t>
  </si>
  <si>
    <t>1|5|4</t>
  </si>
  <si>
    <t xml:space="preserve"> non-POU domain containing, octamer-binding </t>
  </si>
  <si>
    <t xml:space="preserve"> PDZ and LIM domain 5 </t>
  </si>
  <si>
    <t xml:space="preserve"> granulin precursor </t>
  </si>
  <si>
    <t xml:space="preserve"> ribosomal protein L13 </t>
  </si>
  <si>
    <t>7|7|5</t>
  </si>
  <si>
    <t>3|5|5</t>
  </si>
  <si>
    <t xml:space="preserve"> ribosomal protein L32 </t>
  </si>
  <si>
    <t>2|4|2</t>
  </si>
  <si>
    <t xml:space="preserve"> X-ray repair cross complementing 6 </t>
  </si>
  <si>
    <t>24|22|21</t>
  </si>
  <si>
    <t>4|14|12</t>
  </si>
  <si>
    <t>4|3|1</t>
  </si>
  <si>
    <t xml:space="preserve"> ribosomal protein L8 </t>
  </si>
  <si>
    <t>4|3|4</t>
  </si>
  <si>
    <t>0|5|5</t>
  </si>
  <si>
    <t xml:space="preserve"> SEC13 homolog, nuclear pore and COPII coat complex component </t>
  </si>
  <si>
    <t>3|1|1</t>
  </si>
  <si>
    <t xml:space="preserve"> Tu translation elongation factor, mitochondrial </t>
  </si>
  <si>
    <t>5|8|4</t>
  </si>
  <si>
    <t>0|8|6</t>
  </si>
  <si>
    <t xml:space="preserve"> ATP synthase, H+ transporting, mitochondrial F1 complex, beta polypeptide </t>
  </si>
  <si>
    <t>8|9|4</t>
  </si>
  <si>
    <t>4|7|5</t>
  </si>
  <si>
    <t xml:space="preserve"> complement C1q binding protein </t>
  </si>
  <si>
    <t>4|5|2</t>
  </si>
  <si>
    <t xml:space="preserve"> ribosomal protein lateral stalk subunit P2 </t>
  </si>
  <si>
    <t>4|4|4</t>
  </si>
  <si>
    <t>3|4|4</t>
  </si>
  <si>
    <t xml:space="preserve"> ribosomal protein S18 </t>
  </si>
  <si>
    <t>5|4|4</t>
  </si>
  <si>
    <t>2|5|4</t>
  </si>
  <si>
    <t xml:space="preserve"> TATA-box binding protein associated factor 15 </t>
  </si>
  <si>
    <t>11|8|6</t>
  </si>
  <si>
    <t>3|6|9</t>
  </si>
  <si>
    <t xml:space="preserve"> ATP synthase, H+ transporting, mitochondrial F1 complex, alpha subunit 1, cardiac muscle </t>
  </si>
  <si>
    <t>7|6|3</t>
  </si>
  <si>
    <t>1|5|9</t>
  </si>
  <si>
    <t xml:space="preserve"> cofilin 1 </t>
  </si>
  <si>
    <t>2|5|2</t>
  </si>
  <si>
    <t>8|3|2</t>
  </si>
  <si>
    <t xml:space="preserve"> histone cluster 1 H2A family member h </t>
  </si>
  <si>
    <t>6|10|9</t>
  </si>
  <si>
    <t>3|7|8</t>
  </si>
  <si>
    <t xml:space="preserve"> ribosomal protein L10 </t>
  </si>
  <si>
    <t>5|6|7</t>
  </si>
  <si>
    <t>1|7|7</t>
  </si>
  <si>
    <t xml:space="preserve"> ribosomal protein S14 </t>
  </si>
  <si>
    <t>6|4|4</t>
  </si>
  <si>
    <t xml:space="preserve"> ribosomal protein S8 </t>
  </si>
  <si>
    <t>4|5|5</t>
  </si>
  <si>
    <t>0|6|7</t>
  </si>
  <si>
    <t xml:space="preserve"> heterogeneous nuclear ribonucleoprotein F </t>
  </si>
  <si>
    <t>7|5|2</t>
  </si>
  <si>
    <t>2|5|9</t>
  </si>
  <si>
    <t xml:space="preserve"> heterogeneous nuclear ribonucleoprotein K </t>
  </si>
  <si>
    <t>6|5|3</t>
  </si>
  <si>
    <t>2|9|4</t>
  </si>
  <si>
    <t xml:space="preserve"> peroxiredoxin 1 </t>
  </si>
  <si>
    <t>7|9|4</t>
  </si>
  <si>
    <t>8|6|5</t>
  </si>
  <si>
    <t xml:space="preserve"> reticulocalbin 1 </t>
  </si>
  <si>
    <t>5|4|3</t>
  </si>
  <si>
    <t>1|5|7</t>
  </si>
  <si>
    <t xml:space="preserve"> ribosomal protein S3 </t>
  </si>
  <si>
    <t>5|3|1</t>
  </si>
  <si>
    <t>0|7|7</t>
  </si>
  <si>
    <t xml:space="preserve"> ribosomal protein S6 </t>
  </si>
  <si>
    <t>1|9|6</t>
  </si>
  <si>
    <t xml:space="preserve"> emerin </t>
  </si>
  <si>
    <t>7|5|4</t>
  </si>
  <si>
    <t>0|9|9</t>
  </si>
  <si>
    <t xml:space="preserve"> KH RNA binding domain containing, signal transduction associated 1 </t>
  </si>
  <si>
    <t>2|11|11</t>
  </si>
  <si>
    <t>6|10|10</t>
  </si>
  <si>
    <t xml:space="preserve"> lactate dehydrogenase B </t>
  </si>
  <si>
    <t>5|6|5</t>
  </si>
  <si>
    <t>6|4|7</t>
  </si>
  <si>
    <t xml:space="preserve"> lamin A/C </t>
  </si>
  <si>
    <t>6|7|3</t>
  </si>
  <si>
    <t>2|7|9</t>
  </si>
  <si>
    <t xml:space="preserve"> ribosomal protein S2 </t>
  </si>
  <si>
    <t>8|7|5</t>
  </si>
  <si>
    <t>0|9|11</t>
  </si>
  <si>
    <t xml:space="preserve"> Y-box binding protein 1 </t>
  </si>
  <si>
    <t>13|12|10</t>
  </si>
  <si>
    <t>1|16|9</t>
  </si>
  <si>
    <t xml:space="preserve"> calumenin </t>
  </si>
  <si>
    <t>3|11|9</t>
  </si>
  <si>
    <t xml:space="preserve"> DEAD-box helicase 17 </t>
  </si>
  <si>
    <t>14|8|6</t>
  </si>
  <si>
    <t>3|15|14</t>
  </si>
  <si>
    <t xml:space="preserve"> DEAD-box helicase 5 </t>
  </si>
  <si>
    <t>13|10|4</t>
  </si>
  <si>
    <t>2|16|17</t>
  </si>
  <si>
    <t xml:space="preserve"> heterogeneous nuclear ribonucleoprotein H1 </t>
  </si>
  <si>
    <t>10|15|14</t>
  </si>
  <si>
    <t>3|18|16</t>
  </si>
  <si>
    <t xml:space="preserve"> heat shock protein family A (Hsp70) member 9 </t>
  </si>
  <si>
    <t>10|11|11</t>
  </si>
  <si>
    <t>10|10|8</t>
  </si>
  <si>
    <t xml:space="preserve"> splicing factor proline and glutamine rich </t>
  </si>
  <si>
    <t>6|8|4</t>
  </si>
  <si>
    <t>2|11|10</t>
  </si>
  <si>
    <t xml:space="preserve"> YLP motif containing 1 </t>
  </si>
  <si>
    <t>17|9|3</t>
  </si>
  <si>
    <t>0|22|18</t>
  </si>
  <si>
    <t xml:space="preserve"> actin, alpha, cardiac muscle 1 </t>
  </si>
  <si>
    <t>20|20|23</t>
  </si>
  <si>
    <t>20|12|16</t>
  </si>
  <si>
    <t xml:space="preserve"> DEAD-box helicase 3, X-linked </t>
  </si>
  <si>
    <t>15|19|13</t>
  </si>
  <si>
    <t>3|27|24</t>
  </si>
  <si>
    <t xml:space="preserve"> desmoplakin </t>
  </si>
  <si>
    <t>16|9|6</t>
  </si>
  <si>
    <t>0|21|18</t>
  </si>
  <si>
    <t xml:space="preserve"> EWS RNA binding protein 1 </t>
  </si>
  <si>
    <t>16|16|16</t>
  </si>
  <si>
    <t>7|16|20</t>
  </si>
  <si>
    <t xml:space="preserve"> FUS RNA binding protein </t>
  </si>
  <si>
    <t>20|18|13</t>
  </si>
  <si>
    <t>10|21|21</t>
  </si>
  <si>
    <t xml:space="preserve"> RNA binding motif protein 14</t>
  </si>
  <si>
    <t>18|16|14</t>
  </si>
  <si>
    <t>5|25|19</t>
  </si>
  <si>
    <t xml:space="preserve"> reticulocalbin 2 </t>
  </si>
  <si>
    <t>16|11|6</t>
  </si>
  <si>
    <t>2|22|20</t>
  </si>
  <si>
    <t xml:space="preserve"> ribosomal protein L4 </t>
  </si>
  <si>
    <t>16|14|8</t>
  </si>
  <si>
    <t>4|16|22</t>
  </si>
  <si>
    <t xml:space="preserve"> TRK-fused gene </t>
  </si>
  <si>
    <t>23|20|13</t>
  </si>
  <si>
    <t>8|21|24</t>
  </si>
  <si>
    <t xml:space="preserve"> actin beta </t>
  </si>
  <si>
    <t>24|24|25</t>
  </si>
  <si>
    <t>23|20|22</t>
  </si>
  <si>
    <t xml:space="preserve"> AHNAK nucleoprotein </t>
  </si>
  <si>
    <t>19|11|0</t>
  </si>
  <si>
    <t>0|29|38</t>
  </si>
  <si>
    <t xml:space="preserve"> ATPase family, AAA domain containing 3A </t>
  </si>
  <si>
    <t>6|6|2</t>
  </si>
  <si>
    <t>0|7|11</t>
  </si>
  <si>
    <t xml:space="preserve"> BCL2 associated athanogene 3 </t>
  </si>
  <si>
    <t>6|5|4</t>
  </si>
  <si>
    <t>0|10|9</t>
  </si>
  <si>
    <t xml:space="preserve"> carbamoyl-phosphate synthetase 2, aspartate transcarbamylase, and dihydroorotase </t>
  </si>
  <si>
    <t>13|5|3</t>
  </si>
  <si>
    <t>0|20|26</t>
  </si>
  <si>
    <t xml:space="preserve"> cell cycle associated protein 1 </t>
  </si>
  <si>
    <t>0|4|2</t>
  </si>
  <si>
    <t xml:space="preserve"> clathrin heavy chain </t>
  </si>
  <si>
    <t>10|8|1</t>
  </si>
  <si>
    <t>0|23|21</t>
  </si>
  <si>
    <t xml:space="preserve"> cortactin </t>
  </si>
  <si>
    <t>5|3|2</t>
  </si>
  <si>
    <t>2|8|7</t>
  </si>
  <si>
    <t xml:space="preserve"> desmin </t>
  </si>
  <si>
    <t>6|7|5</t>
  </si>
  <si>
    <t>7|7|7</t>
  </si>
  <si>
    <t xml:space="preserve"> eukaryotic translation elongation factor 1 alpha 1 </t>
  </si>
  <si>
    <t>5|9|8</t>
  </si>
  <si>
    <t>10|11|10</t>
  </si>
  <si>
    <t xml:space="preserve"> eukaryotic translation initiation factor 4A1 </t>
  </si>
  <si>
    <t>3|4|2</t>
  </si>
  <si>
    <t xml:space="preserve"> enolase 1 </t>
  </si>
  <si>
    <t>1|7|2</t>
  </si>
  <si>
    <t>17|2|4</t>
  </si>
  <si>
    <t xml:space="preserve"> epiplakin 1 </t>
  </si>
  <si>
    <t>247|215|159</t>
  </si>
  <si>
    <t>124|308|318</t>
  </si>
  <si>
    <t xml:space="preserve"> family with sequence similarity 83 member H </t>
  </si>
  <si>
    <t>6|2|1</t>
  </si>
  <si>
    <t>0|20|20</t>
  </si>
  <si>
    <t xml:space="preserve"> phenylalanyl-tRNA synthetase alpha subunit </t>
  </si>
  <si>
    <t>4|1|0</t>
  </si>
  <si>
    <t xml:space="preserve"> filamin A </t>
  </si>
  <si>
    <t>31|25|13</t>
  </si>
  <si>
    <t>14|31|34</t>
  </si>
  <si>
    <t xml:space="preserve"> glyceraldehyde-3-phosphate dehydrogenase </t>
  </si>
  <si>
    <t>3|6|3</t>
  </si>
  <si>
    <t>15|4|4</t>
  </si>
  <si>
    <t xml:space="preserve"> heterogeneous nuclear ribonucleoprotein A1 </t>
  </si>
  <si>
    <t>2|3|0</t>
  </si>
  <si>
    <t>0|8|7</t>
  </si>
  <si>
    <t xml:space="preserve"> heterogeneous nuclear ribonucleoprotein A2/B1 </t>
  </si>
  <si>
    <t>5|1|0</t>
  </si>
  <si>
    <t>1|6|8</t>
  </si>
  <si>
    <t xml:space="preserve"> heterogeneous nuclear ribonucleoprotein M </t>
  </si>
  <si>
    <t>37|30|21</t>
  </si>
  <si>
    <t>12|46|45</t>
  </si>
  <si>
    <t xml:space="preserve"> heterogeneous nuclear ribonucleoprotein U like 1 </t>
  </si>
  <si>
    <t xml:space="preserve"> heat shock protein 90 alpha family class A member 1 </t>
  </si>
  <si>
    <t>4|2|3</t>
  </si>
  <si>
    <t xml:space="preserve"> heat shock protein 90 alpha family class B member 1 </t>
  </si>
  <si>
    <t>9|6|7</t>
  </si>
  <si>
    <t xml:space="preserve"> heat shock protein family A (Hsp70) member 1A </t>
  </si>
  <si>
    <t>9|8|2</t>
  </si>
  <si>
    <t>4|12|12</t>
  </si>
  <si>
    <t xml:space="preserve"> heat shock protein family A (Hsp70) member 5 </t>
  </si>
  <si>
    <t>14|18|12</t>
  </si>
  <si>
    <t>13|24|19</t>
  </si>
  <si>
    <t xml:space="preserve"> heat shock protein family A (Hsp70) member 8 </t>
  </si>
  <si>
    <t>16|29|27</t>
  </si>
  <si>
    <t xml:space="preserve"> heat shock protein family B (small) member 1 </t>
  </si>
  <si>
    <t>7|5|8</t>
  </si>
  <si>
    <t>3|2|2</t>
  </si>
  <si>
    <t>5|4|5</t>
  </si>
  <si>
    <t>3|8|5</t>
  </si>
  <si>
    <t xml:space="preserve"> lactate dehydrogenase A </t>
  </si>
  <si>
    <t>10|10|5</t>
  </si>
  <si>
    <t>6|16|14</t>
  </si>
  <si>
    <t xml:space="preserve"> microtubule associated protein 1B </t>
  </si>
  <si>
    <t>4|4|0</t>
  </si>
  <si>
    <t>0|19|16</t>
  </si>
  <si>
    <t xml:space="preserve"> myosin heavy chain 9 </t>
  </si>
  <si>
    <t>19|19|8</t>
  </si>
  <si>
    <t>3|30|23</t>
  </si>
  <si>
    <t xml:space="preserve"> plectin </t>
  </si>
  <si>
    <t>391|369|271</t>
  </si>
  <si>
    <t>196|464|456</t>
  </si>
  <si>
    <t xml:space="preserve"> ribosomal protein L10a </t>
  </si>
  <si>
    <t xml:space="preserve"> ribosomal protein L17 </t>
  </si>
  <si>
    <t>2|9|10</t>
  </si>
  <si>
    <t xml:space="preserve"> ribosomal protein L28 </t>
  </si>
  <si>
    <t>1|4|3</t>
  </si>
  <si>
    <t xml:space="preserve"> ribosomal protein L7 </t>
  </si>
  <si>
    <t>5|5|3</t>
  </si>
  <si>
    <t>2|10|9</t>
  </si>
  <si>
    <t xml:space="preserve"> ribosomal protein S11 </t>
  </si>
  <si>
    <t xml:space="preserve"> ribosomal protein S15 </t>
  </si>
  <si>
    <t xml:space="preserve"> ribosomal protein S3A </t>
  </si>
  <si>
    <t>3|2|3</t>
  </si>
  <si>
    <t xml:space="preserve"> SEC16 homolog A, endoplasmic reticulum export factor </t>
  </si>
  <si>
    <t>29|24|11</t>
  </si>
  <si>
    <t>1|47|40</t>
  </si>
  <si>
    <t xml:space="preserve"> solute carrier family 25 member 5 </t>
  </si>
  <si>
    <t>3|3|1</t>
  </si>
  <si>
    <t>1|6|5</t>
  </si>
  <si>
    <t xml:space="preserve"> tensin 3 </t>
  </si>
  <si>
    <t>5|0|0</t>
  </si>
  <si>
    <t>0|8|9</t>
  </si>
  <si>
    <t xml:space="preserve"> tubulin alpha 1c </t>
  </si>
  <si>
    <t>24|23|14</t>
  </si>
  <si>
    <t>12|32|32</t>
  </si>
  <si>
    <t xml:space="preserve"> tubulin alpha 4a </t>
  </si>
  <si>
    <t>20|22|13</t>
  </si>
  <si>
    <t>12|31|34</t>
  </si>
  <si>
    <t xml:space="preserve"> tubulin beta class I </t>
  </si>
  <si>
    <t>25|30|24</t>
  </si>
  <si>
    <t>16|35|35</t>
  </si>
  <si>
    <t xml:space="preserve"> tubulin beta 2A class IIa </t>
  </si>
  <si>
    <t>22|24|17</t>
  </si>
  <si>
    <t>13|30|30</t>
  </si>
  <si>
    <t xml:space="preserve"> tubulin beta 4B class IVb </t>
  </si>
  <si>
    <t>29|31|21</t>
  </si>
  <si>
    <t>17|37|37</t>
  </si>
  <si>
    <t xml:space="preserve"> tubulin beta 6 class V </t>
  </si>
  <si>
    <t>7|6|5</t>
  </si>
  <si>
    <t xml:space="preserve"> ubiquitin associated protein 2 </t>
  </si>
  <si>
    <t>4|4|2</t>
  </si>
  <si>
    <t>0|10|7</t>
  </si>
  <si>
    <t xml:space="preserve"> vimentin </t>
  </si>
  <si>
    <t>89|82|60</t>
  </si>
  <si>
    <t>52|103|102</t>
  </si>
  <si>
    <t>RTRAF</t>
  </si>
  <si>
    <t xml:space="preserve"> RNA transcription, translation and transport factor</t>
  </si>
  <si>
    <t>7|2|13</t>
  </si>
  <si>
    <t>27|34|34</t>
  </si>
  <si>
    <t>14|11|7</t>
  </si>
  <si>
    <t xml:space="preserve"> fibrinogen gamma chain </t>
  </si>
  <si>
    <t>9|6|2</t>
  </si>
  <si>
    <t xml:space="preserve"> fibronectin 1 </t>
  </si>
  <si>
    <t>18|14|18</t>
  </si>
  <si>
    <t>9|3|10</t>
  </si>
  <si>
    <t xml:space="preserve"> histone cluster 2 H3 family member a</t>
  </si>
  <si>
    <t>6|6|8</t>
  </si>
  <si>
    <t>0|0|1</t>
  </si>
  <si>
    <t>4|2|4</t>
  </si>
  <si>
    <t>10|10|6</t>
  </si>
  <si>
    <t>69|20|13</t>
  </si>
  <si>
    <t>11|12|7</t>
  </si>
  <si>
    <t>3|4|3</t>
  </si>
  <si>
    <t>23|16|18</t>
  </si>
  <si>
    <t>12|6|8</t>
  </si>
  <si>
    <t>8|7|6</t>
  </si>
  <si>
    <t>3|6|2</t>
  </si>
  <si>
    <t>2|5|3</t>
  </si>
  <si>
    <t>8|6|7</t>
  </si>
  <si>
    <t xml:space="preserve"> scaffold attachment factor B </t>
  </si>
  <si>
    <t>9|2|5</t>
  </si>
  <si>
    <t xml:space="preserve"> transglutaminase 2 </t>
  </si>
  <si>
    <t>25|22|20</t>
  </si>
  <si>
    <t xml:space="preserve"> thrombospondin 1 </t>
  </si>
  <si>
    <t>6|4|2</t>
  </si>
  <si>
    <t>17|19|16</t>
  </si>
  <si>
    <t>7|4|5</t>
  </si>
  <si>
    <t>11|13|11</t>
  </si>
  <si>
    <t>11|12|10</t>
  </si>
  <si>
    <t>9|9|15</t>
  </si>
  <si>
    <t>2|4|1</t>
  </si>
  <si>
    <t>12|8|6</t>
  </si>
  <si>
    <t>9|5|9</t>
  </si>
  <si>
    <t>13|6|5</t>
  </si>
  <si>
    <t>10|8|18</t>
  </si>
  <si>
    <t xml:space="preserve"> actin gamma 1 </t>
  </si>
  <si>
    <t xml:space="preserve"> histone cluster 1 H2B family member j </t>
  </si>
  <si>
    <t>8|4|8</t>
  </si>
  <si>
    <t>7|4|9</t>
  </si>
  <si>
    <t>8|8|9</t>
  </si>
  <si>
    <t>5|3|4</t>
  </si>
  <si>
    <t>21|7|14</t>
  </si>
  <si>
    <t xml:space="preserve"> ribosomal protein S5 </t>
  </si>
  <si>
    <t xml:space="preserve"> H2A histone family member Z </t>
  </si>
  <si>
    <t>3|2|4</t>
  </si>
  <si>
    <t>40|41|26</t>
  </si>
  <si>
    <t>11|14|13</t>
  </si>
  <si>
    <t xml:space="preserve"> histone cluster 1 H1 family member b </t>
  </si>
  <si>
    <t>3|1|7</t>
  </si>
  <si>
    <t xml:space="preserve"> scaffold attachment factor B2 </t>
  </si>
  <si>
    <t>10|0|3</t>
  </si>
  <si>
    <t>5|3|0</t>
  </si>
  <si>
    <t>7|2|1</t>
  </si>
  <si>
    <t xml:space="preserve"> poly(ADP-ribose) polymerase 1 </t>
  </si>
  <si>
    <t>2|1|4</t>
  </si>
  <si>
    <t>4|1|2</t>
  </si>
  <si>
    <t>4|2|1</t>
  </si>
  <si>
    <t xml:space="preserve"> DnaJ heat shock protein family (Hsp40) member A1 </t>
  </si>
  <si>
    <t xml:space="preserve"> fragile X mental retardation 1 </t>
  </si>
  <si>
    <t>3|0|2</t>
  </si>
  <si>
    <t xml:space="preserve"> prolactin induced protein </t>
  </si>
  <si>
    <t>4|0|2</t>
  </si>
  <si>
    <t xml:space="preserve"> ribosomal protein S15a </t>
  </si>
  <si>
    <t xml:space="preserve"> FMR1 autosomal homolog 1 </t>
  </si>
  <si>
    <t>2|1|11</t>
  </si>
  <si>
    <t>1|1|0</t>
  </si>
  <si>
    <t xml:space="preserve"> histone cluster 1 H1 family member e </t>
  </si>
  <si>
    <t>2|3|6</t>
  </si>
  <si>
    <t xml:space="preserve"> chromatin target of PRMT1 </t>
  </si>
  <si>
    <t xml:space="preserve"> filaggrin family member 2 </t>
  </si>
  <si>
    <t>2|5|0</t>
  </si>
  <si>
    <t>3|0|0</t>
  </si>
  <si>
    <t>12|9|5</t>
  </si>
  <si>
    <t xml:space="preserve"> annexin A2 pseudogene 2 </t>
  </si>
  <si>
    <t xml:space="preserve"> desmoglein 1 </t>
  </si>
  <si>
    <t>5|18|3</t>
  </si>
  <si>
    <t>5|3|5</t>
  </si>
  <si>
    <t xml:space="preserve"> caspase 14 </t>
  </si>
  <si>
    <t>0|5|0</t>
  </si>
  <si>
    <t xml:space="preserve"> DEAD-box helicase 1 </t>
  </si>
  <si>
    <t xml:space="preserve"> poly(ADP-ribose) polymerase 2 </t>
  </si>
  <si>
    <t>3|0|1</t>
  </si>
  <si>
    <t xml:space="preserve"> Aly/REF export factor </t>
  </si>
  <si>
    <t xml:space="preserve"> eukaryotic translation initiation factor 4A3 </t>
  </si>
  <si>
    <t xml:space="preserve"> junction plakoglobin </t>
  </si>
  <si>
    <t>4|19|6</t>
  </si>
  <si>
    <t>9|4|5</t>
  </si>
  <si>
    <t xml:space="preserve"> periphilin 1 </t>
  </si>
  <si>
    <t xml:space="preserve"> ribosomal protein S10 </t>
  </si>
  <si>
    <t xml:space="preserve"> ribosomal protein S12 </t>
  </si>
  <si>
    <t xml:space="preserve"> U2 small nuclear RNA auxiliary factor 1 like 4 </t>
  </si>
  <si>
    <t xml:space="preserve"> hornerin </t>
  </si>
  <si>
    <t>0|9|2</t>
  </si>
  <si>
    <t xml:space="preserve"> chromosome segregation 1 like </t>
  </si>
  <si>
    <t xml:space="preserve"> keratinocyte proline rich protein </t>
  </si>
  <si>
    <t>2|1|0</t>
  </si>
  <si>
    <t xml:space="preserve"> corneodesmosin </t>
  </si>
  <si>
    <t>0|4|0</t>
  </si>
  <si>
    <t xml:space="preserve"> filaggrin </t>
  </si>
  <si>
    <t>2|4|4</t>
  </si>
  <si>
    <t>13|13|12</t>
  </si>
  <si>
    <t>8|5|5</t>
  </si>
  <si>
    <t xml:space="preserve"> desmocollin 1 </t>
  </si>
  <si>
    <t>2|6|2</t>
  </si>
  <si>
    <t>3|3|3</t>
  </si>
  <si>
    <t>6|7|9</t>
  </si>
  <si>
    <t xml:space="preserve"> centrosomal protein 290 </t>
  </si>
  <si>
    <t>10|9|8</t>
  </si>
  <si>
    <t>4|9|5</t>
  </si>
  <si>
    <t>15|13|10</t>
  </si>
  <si>
    <t>7|9|7</t>
  </si>
  <si>
    <t>15|41|6</t>
  </si>
  <si>
    <t>25|22|14</t>
  </si>
  <si>
    <t>71|65|67</t>
  </si>
  <si>
    <t>43|32|35</t>
  </si>
  <si>
    <t>1|4|20</t>
  </si>
  <si>
    <t>19|15|17</t>
  </si>
  <si>
    <t xml:space="preserve"> calmodulin like 5 </t>
  </si>
  <si>
    <t>7|5|5</t>
  </si>
  <si>
    <t xml:space="preserve"> fatty acid binding protein 5 </t>
  </si>
  <si>
    <t>4|5|3</t>
  </si>
  <si>
    <t xml:space="preserve"> serpin family B member 12 </t>
  </si>
  <si>
    <t>3|5|1</t>
  </si>
  <si>
    <t xml:space="preserve"> sperm antigen with calponin homology and coiled-coil domains 1 </t>
  </si>
  <si>
    <t>4|7|8</t>
  </si>
  <si>
    <t>7|6|6</t>
  </si>
  <si>
    <t>6|13|8</t>
  </si>
  <si>
    <t>25|27|30</t>
  </si>
  <si>
    <t>9|8|10</t>
  </si>
  <si>
    <t>21|26|25</t>
  </si>
  <si>
    <t>14|13|14</t>
  </si>
  <si>
    <t>18|28|22</t>
  </si>
  <si>
    <t xml:space="preserve"> H3 histone family member 3A </t>
  </si>
  <si>
    <t xml:space="preserve">H3F3A </t>
  </si>
  <si>
    <t xml:space="preserve"> histone cluster 2 H3 family member c </t>
  </si>
  <si>
    <t>3|6|5</t>
  </si>
  <si>
    <t>4|3|8</t>
  </si>
  <si>
    <t>5|13|10</t>
  </si>
  <si>
    <t>4|6|4</t>
  </si>
  <si>
    <t>5|13|12</t>
  </si>
  <si>
    <t>1|0|1</t>
  </si>
  <si>
    <t>24|26|22</t>
  </si>
  <si>
    <t>15|17|16</t>
  </si>
  <si>
    <t>10|14|15</t>
  </si>
  <si>
    <t>39|40|54</t>
  </si>
  <si>
    <t>RNA binding motif protein 14</t>
  </si>
  <si>
    <t>3|4|5</t>
  </si>
  <si>
    <t>3|3|8</t>
  </si>
  <si>
    <t>3|3|5</t>
  </si>
  <si>
    <t>8|10|9</t>
  </si>
  <si>
    <t>3|7|7</t>
  </si>
  <si>
    <t>3|5|7</t>
  </si>
  <si>
    <t>3|3|4</t>
  </si>
  <si>
    <t>14|22|26</t>
  </si>
  <si>
    <t>14|13|13</t>
  </si>
  <si>
    <t>6|7|7</t>
  </si>
  <si>
    <t>14|17|13</t>
  </si>
  <si>
    <t>15|17|14</t>
  </si>
  <si>
    <t>2|0|3</t>
  </si>
  <si>
    <t>10|8|11</t>
  </si>
  <si>
    <t>14|14|10</t>
  </si>
  <si>
    <t>2|2|4</t>
  </si>
  <si>
    <t>5|8|7</t>
  </si>
  <si>
    <t>6|6|9</t>
  </si>
  <si>
    <t>1|4|2</t>
  </si>
  <si>
    <t>3|2|7</t>
  </si>
  <si>
    <t>2|0|1</t>
  </si>
  <si>
    <t>12|13|14</t>
  </si>
  <si>
    <t>9|7|6</t>
  </si>
  <si>
    <t>4|6|1</t>
  </si>
  <si>
    <t>0|4|3</t>
  </si>
  <si>
    <t>3|4|0</t>
  </si>
  <si>
    <t>0|2|5</t>
  </si>
  <si>
    <t xml:space="preserve"> ribosomal protein S7 </t>
  </si>
  <si>
    <t xml:space="preserve"> ribosomal protein L27 </t>
  </si>
  <si>
    <t xml:space="preserve"> ribosomal protein S19 </t>
  </si>
  <si>
    <t>2|5|1</t>
  </si>
  <si>
    <t xml:space="preserve"> fatty acid synthase </t>
  </si>
  <si>
    <t>8|11|11</t>
  </si>
  <si>
    <t>6|2|6</t>
  </si>
  <si>
    <t xml:space="preserve"> chaperonin containing TCP1 subunit 3 </t>
  </si>
  <si>
    <t>1|1|3</t>
  </si>
  <si>
    <t xml:space="preserve"> ribosomal protein lateral stalk subunit P1 </t>
  </si>
  <si>
    <t>1|3|1</t>
  </si>
  <si>
    <t xml:space="preserve"> ribosomal protein S20 </t>
  </si>
  <si>
    <t xml:space="preserve"> ribosomal protein S25 </t>
  </si>
  <si>
    <t xml:space="preserve"> fibrillarin </t>
  </si>
  <si>
    <t xml:space="preserve"> macrophage migration inhibitory factor (glycosylation-inhibiting factor) </t>
  </si>
  <si>
    <t>5|1|1</t>
  </si>
  <si>
    <t>10|13|9</t>
  </si>
  <si>
    <t>5|5|8</t>
  </si>
  <si>
    <t>8|13|13</t>
  </si>
  <si>
    <t>4|8|9</t>
  </si>
  <si>
    <t>9|7|3</t>
  </si>
  <si>
    <t xml:space="preserve"> albumin </t>
  </si>
  <si>
    <t>7|4|8</t>
  </si>
  <si>
    <t>5|4|10</t>
  </si>
  <si>
    <t>6|3|2</t>
  </si>
  <si>
    <t>5|5|4</t>
  </si>
  <si>
    <t>6|3|4</t>
  </si>
  <si>
    <t>23|21|27</t>
  </si>
  <si>
    <t>16|10|19</t>
  </si>
  <si>
    <t>10|8|8</t>
  </si>
  <si>
    <t>7|9|8</t>
  </si>
  <si>
    <t>14|13|6</t>
  </si>
  <si>
    <t>10|10|21</t>
  </si>
  <si>
    <t>57|61|54</t>
  </si>
  <si>
    <t>35|30|44</t>
  </si>
  <si>
    <t>5|3|6</t>
  </si>
  <si>
    <t>6|6|6</t>
  </si>
  <si>
    <t>0|6|3</t>
  </si>
  <si>
    <t>SpC Sum AbC1</t>
  </si>
  <si>
    <t>AvgSpC AbC1</t>
  </si>
  <si>
    <t>SpC-IgG mouse</t>
  </si>
  <si>
    <t>SpC Sum IgG mouse</t>
  </si>
  <si>
    <t>SpC AbC1-SpC IgG</t>
  </si>
  <si>
    <t>Enrichment score</t>
  </si>
  <si>
    <t>Fold Change</t>
  </si>
  <si>
    <t xml:space="preserve"> alanyl-tRNA synthetase domain-containing protein 1</t>
  </si>
  <si>
    <t>37|32|35</t>
  </si>
  <si>
    <t xml:space="preserve"> apoptosis antagonizing transcription factor </t>
  </si>
  <si>
    <t>7|2|4</t>
  </si>
  <si>
    <t xml:space="preserve"> A-kinase anchoring protein 13 </t>
  </si>
  <si>
    <t xml:space="preserve"> anaphase promoting complex subunit 16 </t>
  </si>
  <si>
    <t>4|5|6</t>
  </si>
  <si>
    <t xml:space="preserve"> anaphase promoting complex subunit 7 </t>
  </si>
  <si>
    <t>34|34|34</t>
  </si>
  <si>
    <t xml:space="preserve"> ASH2 like histone lysine methyltransferase complex subunit </t>
  </si>
  <si>
    <t>5|2|5</t>
  </si>
  <si>
    <t>11|11|13</t>
  </si>
  <si>
    <t xml:space="preserve"> BCL2 associated athanogene 6 </t>
  </si>
  <si>
    <t>3|4|9</t>
  </si>
  <si>
    <t>73|71|75</t>
  </si>
  <si>
    <t>4|6|6</t>
  </si>
  <si>
    <t xml:space="preserve"> B double prime 1, subunit of RNA polymerase III transcription initiation factor IIIB </t>
  </si>
  <si>
    <t>9|7|8</t>
  </si>
  <si>
    <t>3|5|3</t>
  </si>
  <si>
    <t xml:space="preserve"> C1q and tumor necrosis factor related protein 3 </t>
  </si>
  <si>
    <t xml:space="preserve"> calcium binding and coiled-coil domain 1 </t>
  </si>
  <si>
    <t xml:space="preserve"> calcium/calmodulin dependent protein kinase II delta </t>
  </si>
  <si>
    <t xml:space="preserve"> calcium/calmodulin dependent protein kinase II gamma </t>
  </si>
  <si>
    <t xml:space="preserve"> calmodulin regulated spectrin associated protein 1 </t>
  </si>
  <si>
    <t>36|29|34</t>
  </si>
  <si>
    <t xml:space="preserve"> catalase </t>
  </si>
  <si>
    <t>77|83|84</t>
  </si>
  <si>
    <t>Q8N163</t>
  </si>
  <si>
    <t xml:space="preserve"> cell cycle and apoptosis regulator 2 </t>
  </si>
  <si>
    <t xml:space="preserve"> cell division cycle 27 </t>
  </si>
  <si>
    <t>39|35|41</t>
  </si>
  <si>
    <t xml:space="preserve"> CDK5 regulatory subunit associated protein 2 </t>
  </si>
  <si>
    <t xml:space="preserve"> centrin 2 </t>
  </si>
  <si>
    <t>5|5|6</t>
  </si>
  <si>
    <t xml:space="preserve"> centrin 3 </t>
  </si>
  <si>
    <t>27|30|26</t>
  </si>
  <si>
    <t>11|6|6</t>
  </si>
  <si>
    <t xml:space="preserve"> cleavage and polyadenylation specific factor 1 </t>
  </si>
  <si>
    <t>9|12|12</t>
  </si>
  <si>
    <t xml:space="preserve"> cleavage and polyadenylation specific factor 2 </t>
  </si>
  <si>
    <t>8|8|8</t>
  </si>
  <si>
    <t xml:space="preserve"> cleavage and polyadenylation specific factor 3 </t>
  </si>
  <si>
    <t>6|5|9</t>
  </si>
  <si>
    <t xml:space="preserve"> cleavage and polyadenylation specific factor 4 </t>
  </si>
  <si>
    <t>15|15|16</t>
  </si>
  <si>
    <t xml:space="preserve"> DEAH-box helicase 36 </t>
  </si>
  <si>
    <t>26|26|31</t>
  </si>
  <si>
    <t xml:space="preserve"> DExH-box helicase 9 </t>
  </si>
  <si>
    <t>5|4|7</t>
  </si>
  <si>
    <t xml:space="preserve"> dihydropyrimidinase like 2 </t>
  </si>
  <si>
    <t>49|41|54</t>
  </si>
  <si>
    <t xml:space="preserve"> dihydropyrimidinase like 3 </t>
  </si>
  <si>
    <t>58|54|57</t>
  </si>
  <si>
    <t>41|39|35</t>
  </si>
  <si>
    <t xml:space="preserve"> elongation factor Tu GTP binding domain containing 2 </t>
  </si>
  <si>
    <t xml:space="preserve"> eukaryotic translation initiation factor 3 subunit A </t>
  </si>
  <si>
    <t>23|26|30</t>
  </si>
  <si>
    <t xml:space="preserve"> eukaryotic translation initiation factor 3 subunit B </t>
  </si>
  <si>
    <t>10|15|21</t>
  </si>
  <si>
    <t xml:space="preserve"> eukaryotic translation initiation factor 3 subunit C </t>
  </si>
  <si>
    <t>8|9|9</t>
  </si>
  <si>
    <t xml:space="preserve"> eukaryotic translation initiation factor 3 subunit D </t>
  </si>
  <si>
    <t xml:space="preserve"> eukaryotic translation initiation factor 3 subunit E </t>
  </si>
  <si>
    <t>4|6|8</t>
  </si>
  <si>
    <t xml:space="preserve"> eukaryotic translation initiation factor 3 subunit G </t>
  </si>
  <si>
    <t>6|8|6</t>
  </si>
  <si>
    <t xml:space="preserve"> eukaryotic translation initiation factor 3 subunit H </t>
  </si>
  <si>
    <t>8|7|7</t>
  </si>
  <si>
    <t xml:space="preserve"> eukaryotic translation initiation factor 3 subunit I </t>
  </si>
  <si>
    <t>8|7|9</t>
  </si>
  <si>
    <t xml:space="preserve"> eukaryotic translation initiation factor 3 subunit K </t>
  </si>
  <si>
    <t xml:space="preserve"> eukaryotic translation initiation factor 3 subunit L </t>
  </si>
  <si>
    <t>3|7|4</t>
  </si>
  <si>
    <t>14|10|14</t>
  </si>
  <si>
    <t xml:space="preserve"> family with sequence similarity 117 member B </t>
  </si>
  <si>
    <t xml:space="preserve"> family with sequence similarity 208 member A </t>
  </si>
  <si>
    <t xml:space="preserve"> family with sequence similarity 83 member G </t>
  </si>
  <si>
    <t>5|7|8</t>
  </si>
  <si>
    <t xml:space="preserve"> factor interacting with PAPOLA and CPSF1 </t>
  </si>
  <si>
    <t>9|6|8</t>
  </si>
  <si>
    <t>7|6|9</t>
  </si>
  <si>
    <t xml:space="preserve"> FGFR1OP N-terminal like </t>
  </si>
  <si>
    <t xml:space="preserve"> G protein pathway suppressor 2 </t>
  </si>
  <si>
    <t xml:space="preserve"> HECT and RLD domain containing E3 ubiquitin protein ligase 2 </t>
  </si>
  <si>
    <t xml:space="preserve"> histone cluster 1 H2B family member d </t>
  </si>
  <si>
    <t xml:space="preserve"> heterogeneous nuclear ribonucleoprotein A3 </t>
  </si>
  <si>
    <t>10|9|7</t>
  </si>
  <si>
    <t>6|7|8</t>
  </si>
  <si>
    <t>15|12|17</t>
  </si>
  <si>
    <t xml:space="preserve"> heterogeneous nuclear ribonucleoprotein L </t>
  </si>
  <si>
    <t xml:space="preserve"> heterogeneous nuclear ribonucleoprotein R </t>
  </si>
  <si>
    <t>8|8|7</t>
  </si>
  <si>
    <t>33|32|31</t>
  </si>
  <si>
    <t xml:space="preserve"> heterogeneous nuclear ribonucleoprotein U like 2 </t>
  </si>
  <si>
    <t>7|11|7</t>
  </si>
  <si>
    <t xml:space="preserve"> heterochromatin protein 1 binding protein 3 </t>
  </si>
  <si>
    <t xml:space="preserve"> HtrA serine peptidase 1 </t>
  </si>
  <si>
    <t xml:space="preserve"> HECT, UBA and WWE domain containing 1, E3 ubiquitin protein ligase </t>
  </si>
  <si>
    <t>79|81|87</t>
  </si>
  <si>
    <t xml:space="preserve"> insulin like growth factor 2 mRNA binding protein 3 </t>
  </si>
  <si>
    <t>2|3|4</t>
  </si>
  <si>
    <t xml:space="preserve"> interleukin enhancer binding factor 2 </t>
  </si>
  <si>
    <t xml:space="preserve"> interleukin enhancer binding factor 3 </t>
  </si>
  <si>
    <t>12|13|15</t>
  </si>
  <si>
    <t xml:space="preserve"> inosine monophosphate dehydrogenase 2 </t>
  </si>
  <si>
    <t xml:space="preserve"> integrator complex subunit 5 </t>
  </si>
  <si>
    <t xml:space="preserve"> kinesin family member 1C </t>
  </si>
  <si>
    <t xml:space="preserve"> kinesin family member 24 </t>
  </si>
  <si>
    <t>8|6|4</t>
  </si>
  <si>
    <t xml:space="preserve"> kinesin family member 7 </t>
  </si>
  <si>
    <t>15|10|14</t>
  </si>
  <si>
    <t xml:space="preserve"> lysine methyltransferase 2D </t>
  </si>
  <si>
    <t>37|33|40</t>
  </si>
  <si>
    <t xml:space="preserve"> kinetochore localized astrin/SPAG5 binding protein </t>
  </si>
  <si>
    <t>5|5|7</t>
  </si>
  <si>
    <t xml:space="preserve"> La ribonucleoprotein domain family member 1 </t>
  </si>
  <si>
    <t>7|5|6</t>
  </si>
  <si>
    <t xml:space="preserve"> LIM domain 7 </t>
  </si>
  <si>
    <t xml:space="preserve"> LPS responsive beige-like anchor protein </t>
  </si>
  <si>
    <t>5|2|2</t>
  </si>
  <si>
    <t xml:space="preserve"> leucine zipper protein 1 </t>
  </si>
  <si>
    <t>14|17|15</t>
  </si>
  <si>
    <t xml:space="preserve"> microtubule associated protein 1A </t>
  </si>
  <si>
    <t>13|10|12</t>
  </si>
  <si>
    <t>171|156|155</t>
  </si>
  <si>
    <t>14|12|16</t>
  </si>
  <si>
    <t xml:space="preserve"> matrin 3 </t>
  </si>
  <si>
    <t>97|107|94</t>
  </si>
  <si>
    <t xml:space="preserve"> minichromosome maintenance complex component 4 </t>
  </si>
  <si>
    <t>11|13|14</t>
  </si>
  <si>
    <t xml:space="preserve"> minichromosome maintenance complex component 6 </t>
  </si>
  <si>
    <t xml:space="preserve"> mitochondrial rRNA methyltransferase 1 </t>
  </si>
  <si>
    <t>15|13|14</t>
  </si>
  <si>
    <t xml:space="preserve"> nucleolin </t>
  </si>
  <si>
    <t xml:space="preserve"> nuclear receptor coactivator 6 </t>
  </si>
  <si>
    <t>6|5|5</t>
  </si>
  <si>
    <t xml:space="preserve"> nuclear receptor corepressor 1 </t>
  </si>
  <si>
    <t>40|30|30</t>
  </si>
  <si>
    <t xml:space="preserve"> nucleophosmin </t>
  </si>
  <si>
    <t>112|115|109</t>
  </si>
  <si>
    <t xml:space="preserve"> OTU deubiquitinase 4 </t>
  </si>
  <si>
    <t>33|34|32</t>
  </si>
  <si>
    <t>9|3|7</t>
  </si>
  <si>
    <t>20|17|19</t>
  </si>
  <si>
    <t xml:space="preserve"> pericentriolar material 1 </t>
  </si>
  <si>
    <t xml:space="preserve"> pericentrin </t>
  </si>
  <si>
    <t>22|21|30</t>
  </si>
  <si>
    <t>14|20|16</t>
  </si>
  <si>
    <t xml:space="preserve"> PHD finger protein 6 </t>
  </si>
  <si>
    <t xml:space="preserve"> phosphatidylinositol glycan anchor biosynthesis class T </t>
  </si>
  <si>
    <t>7|9|5</t>
  </si>
  <si>
    <t xml:space="preserve"> plakophilin 4 </t>
  </si>
  <si>
    <t xml:space="preserve"> promyelocytic leukemia </t>
  </si>
  <si>
    <t>26|27|23</t>
  </si>
  <si>
    <t xml:space="preserve"> pinin, desmosome associated protein </t>
  </si>
  <si>
    <t>6|4|8</t>
  </si>
  <si>
    <t xml:space="preserve"> protein phosphatase 1 catalytic subunit alpha </t>
  </si>
  <si>
    <t>4|3|2</t>
  </si>
  <si>
    <t xml:space="preserve"> protein phosphatase 1 catalytic subunit beta </t>
  </si>
  <si>
    <t xml:space="preserve"> protein arginine methyltransferase 1 </t>
  </si>
  <si>
    <t>4|4|6</t>
  </si>
  <si>
    <t xml:space="preserve"> pre-mRNA processing factor 19 </t>
  </si>
  <si>
    <t xml:space="preserve"> proline rich coiled-coil 2B </t>
  </si>
  <si>
    <t>56|56|60</t>
  </si>
  <si>
    <t xml:space="preserve"> polypyrimidine tract binding protein 1 </t>
  </si>
  <si>
    <t xml:space="preserve"> RAN, member RAS oncogene family </t>
  </si>
  <si>
    <t>7|4|6</t>
  </si>
  <si>
    <t>1|0|2</t>
  </si>
  <si>
    <t xml:space="preserve"> RNA binding motif protein 10 </t>
  </si>
  <si>
    <t xml:space="preserve"> RNA binding motif protein 6 </t>
  </si>
  <si>
    <t>10|11|12</t>
  </si>
  <si>
    <t xml:space="preserve"> replication timing regulatory factor 1 </t>
  </si>
  <si>
    <t>5|7|9</t>
  </si>
  <si>
    <t>7|7|12</t>
  </si>
  <si>
    <t>4|1|5</t>
  </si>
  <si>
    <t>10|9|11</t>
  </si>
  <si>
    <t xml:space="preserve"> ribosomal protein L23 </t>
  </si>
  <si>
    <t>5|5|5</t>
  </si>
  <si>
    <t>5|6|3</t>
  </si>
  <si>
    <t xml:space="preserve"> ribosomal protein L30 </t>
  </si>
  <si>
    <t>6|5|6</t>
  </si>
  <si>
    <t>1|0|3</t>
  </si>
  <si>
    <t xml:space="preserve"> ribosomal protein L35a </t>
  </si>
  <si>
    <t xml:space="preserve"> ribosomal protein L38 </t>
  </si>
  <si>
    <t>13|18|15</t>
  </si>
  <si>
    <t>13|10|13</t>
  </si>
  <si>
    <t>10|7|9</t>
  </si>
  <si>
    <t>22|23|26</t>
  </si>
  <si>
    <t>10|8|6</t>
  </si>
  <si>
    <t xml:space="preserve"> ribosomal protein S9 </t>
  </si>
  <si>
    <t>9|8|8</t>
  </si>
  <si>
    <t xml:space="preserve"> S100 calcium binding protein A10 </t>
  </si>
  <si>
    <t xml:space="preserve"> scribbled planar cell polarity protein </t>
  </si>
  <si>
    <t>57|59|67</t>
  </si>
  <si>
    <t>16|18|13</t>
  </si>
  <si>
    <t xml:space="preserve"> SEC31 homolog A, COPII coat complex component </t>
  </si>
  <si>
    <t>3|4|8</t>
  </si>
  <si>
    <t xml:space="preserve"> small nuclear ribonucleoprotein U5 subunit 200 </t>
  </si>
  <si>
    <t>6|3|5</t>
  </si>
  <si>
    <t xml:space="preserve"> sperm associated antigen 5 </t>
  </si>
  <si>
    <t>33|31|33</t>
  </si>
  <si>
    <t xml:space="preserve"> spen family transcriptional repressor </t>
  </si>
  <si>
    <t>17|16|14</t>
  </si>
  <si>
    <t>9|8|7</t>
  </si>
  <si>
    <t xml:space="preserve"> SURP and G-patch domain containing 2 </t>
  </si>
  <si>
    <t>7|8|4</t>
  </si>
  <si>
    <t xml:space="preserve"> synaptotagmin binding cytoplasmic RNA interacting protein </t>
  </si>
  <si>
    <t xml:space="preserve"> TBC1 domain family member 2 </t>
  </si>
  <si>
    <t>22|26|22</t>
  </si>
  <si>
    <t xml:space="preserve"> transducin beta like 1X-linked </t>
  </si>
  <si>
    <t>10|10|10</t>
  </si>
  <si>
    <t xml:space="preserve"> transducin beta like 1 X-linked receptor 1 </t>
  </si>
  <si>
    <t>21|19|18</t>
  </si>
  <si>
    <t>86|87|82</t>
  </si>
  <si>
    <t>16|14|14</t>
  </si>
  <si>
    <t xml:space="preserve"> tonsoku like, DNA repair protein </t>
  </si>
  <si>
    <t>2|5|5</t>
  </si>
  <si>
    <t xml:space="preserve"> tripartite motif containing 21 </t>
  </si>
  <si>
    <t xml:space="preserve"> thyroid hormone receptor interactor 12 </t>
  </si>
  <si>
    <t>15|15|23</t>
  </si>
  <si>
    <t>17|16|17</t>
  </si>
  <si>
    <t xml:space="preserve"> TTK protein kinase </t>
  </si>
  <si>
    <t xml:space="preserve"> tumor suppressor candidate 1 </t>
  </si>
  <si>
    <t xml:space="preserve"> ubiquitin specific peptidase 9, X-linked </t>
  </si>
  <si>
    <t xml:space="preserve"> WAPL cohesin release factor </t>
  </si>
  <si>
    <t>5|8|5</t>
  </si>
  <si>
    <t xml:space="preserve"> WD repeat domain 33 </t>
  </si>
  <si>
    <t>5|10|9</t>
  </si>
  <si>
    <t xml:space="preserve"> WD repeat domain 47 </t>
  </si>
  <si>
    <t>18|18|14</t>
  </si>
  <si>
    <t xml:space="preserve"> WD repeat domain 5 </t>
  </si>
  <si>
    <t xml:space="preserve"> zinc finger and BTB domain containing 1 </t>
  </si>
  <si>
    <t xml:space="preserve"> zinc finger protein 503 </t>
  </si>
  <si>
    <t>5|4|2</t>
  </si>
  <si>
    <t>P48729</t>
  </si>
  <si>
    <t xml:space="preserve"> casein kinase 1 alpha 1 </t>
  </si>
  <si>
    <t xml:space="preserve"> histone cluster 1 H4 family member a</t>
  </si>
  <si>
    <t>10|14|11</t>
  </si>
  <si>
    <t xml:space="preserve"> ribosomal protein L12 </t>
  </si>
  <si>
    <t xml:space="preserve"> ribosomal protein L22 </t>
  </si>
  <si>
    <t>8|9|6</t>
  </si>
  <si>
    <t xml:space="preserve"> ribosomal protein S23 </t>
  </si>
  <si>
    <t xml:space="preserve"> solute carrier family 25 member 13 </t>
  </si>
  <si>
    <t>6|3|3</t>
  </si>
  <si>
    <t xml:space="preserve"> DEAD-box helicase 41 </t>
  </si>
  <si>
    <t>1|5|3</t>
  </si>
  <si>
    <t xml:space="preserve"> DEAH-box helicase 15 </t>
  </si>
  <si>
    <t>5|2|3</t>
  </si>
  <si>
    <t xml:space="preserve"> zinc finger protein 512 </t>
  </si>
  <si>
    <t xml:space="preserve"> ataxin 2 like </t>
  </si>
  <si>
    <t>3|1|4</t>
  </si>
  <si>
    <t xml:space="preserve"> nucleolar protein 10 </t>
  </si>
  <si>
    <t>4|1|3</t>
  </si>
  <si>
    <t xml:space="preserve"> RALY heterogeneous nuclear ribonucleoprotein </t>
  </si>
  <si>
    <t>3|1|3</t>
  </si>
  <si>
    <t xml:space="preserve"> ribosomal protein L9 </t>
  </si>
  <si>
    <t>0|2|4</t>
  </si>
  <si>
    <t xml:space="preserve"> transformer 2 beta homolog (Drosophila) </t>
  </si>
  <si>
    <t>5|1|2</t>
  </si>
  <si>
    <t xml:space="preserve"> TNF receptor associated factor 7 </t>
  </si>
  <si>
    <t xml:space="preserve"> DExD-box helicase 21 </t>
  </si>
  <si>
    <t>3|2|1</t>
  </si>
  <si>
    <t xml:space="preserve"> histone deacetylase 3 </t>
  </si>
  <si>
    <t xml:space="preserve"> insulin like growth factor 2 mRNA binding protein 1 </t>
  </si>
  <si>
    <t xml:space="preserve"> lysine demethylase 6A </t>
  </si>
  <si>
    <t xml:space="preserve"> mitochondrial ribosomal protein S26 </t>
  </si>
  <si>
    <t xml:space="preserve"> calpain 2 </t>
  </si>
  <si>
    <t xml:space="preserve"> cancer susceptibility 3 </t>
  </si>
  <si>
    <t>2|0|2</t>
  </si>
  <si>
    <t xml:space="preserve"> chromobox 3 </t>
  </si>
  <si>
    <t xml:space="preserve"> coiled-coil domain containing 137 </t>
  </si>
  <si>
    <t xml:space="preserve"> ELAV like RNA binding protein 1 </t>
  </si>
  <si>
    <t xml:space="preserve"> family with sequence similarity 120A </t>
  </si>
  <si>
    <t xml:space="preserve"> FMR1 autosomal homolog 2 </t>
  </si>
  <si>
    <t>PYCRL</t>
  </si>
  <si>
    <t xml:space="preserve"> pyrroline-5-carboxylate reductase-like </t>
  </si>
  <si>
    <t xml:space="preserve"> RB binding protein 5, histone lysine methyltransferase complex subunit </t>
  </si>
  <si>
    <t xml:space="preserve"> RNA binding motif protein 8A </t>
  </si>
  <si>
    <t xml:space="preserve"> ribosome binding protein 1 </t>
  </si>
  <si>
    <t xml:space="preserve"> RuvB like AAA ATPase 2 </t>
  </si>
  <si>
    <t xml:space="preserve"> solute carrier family 16 member 1 </t>
  </si>
  <si>
    <t>P18462</t>
  </si>
  <si>
    <t xml:space="preserve"> major histocompatibility complex, class I, A </t>
  </si>
  <si>
    <t xml:space="preserve"> solute carrier family 25 member 10 </t>
  </si>
  <si>
    <t>4|4|5</t>
  </si>
  <si>
    <t>8|4|6</t>
  </si>
  <si>
    <t xml:space="preserve"> trans-2,3-enoyl-CoA reductase </t>
  </si>
  <si>
    <t xml:space="preserve"> ATP synthase, H+ transporting, mitochondrial F1 complex, gamma polypeptide 1 </t>
  </si>
  <si>
    <t>6|6|5</t>
  </si>
  <si>
    <t xml:space="preserve"> dynein light chain LC8-type 1 </t>
  </si>
  <si>
    <t xml:space="preserve"> ribosomal protein L35 </t>
  </si>
  <si>
    <t xml:space="preserve"> stromal cell derived factor 4 </t>
  </si>
  <si>
    <t xml:space="preserve"> BCL2 associated athanogene 2 </t>
  </si>
  <si>
    <t>12|7|10</t>
  </si>
  <si>
    <t xml:space="preserve"> capping actin protein of muscle Z-line alpha subunit 1 </t>
  </si>
  <si>
    <t>12|12|12</t>
  </si>
  <si>
    <t>7|5|3</t>
  </si>
  <si>
    <t xml:space="preserve"> G protein nucleolar 3 </t>
  </si>
  <si>
    <t xml:space="preserve"> heterogeneous nuclear ribonucleoprotein D like </t>
  </si>
  <si>
    <t xml:space="preserve"> phosphoglycerate dehydrogenase </t>
  </si>
  <si>
    <t xml:space="preserve"> dihydropyrimidinase like 4 </t>
  </si>
  <si>
    <t xml:space="preserve"> G-rich RNA sequence binding factor 1 </t>
  </si>
  <si>
    <t xml:space="preserve"> interactor of little elongation complex ELL subunit 1 </t>
  </si>
  <si>
    <t xml:space="preserve"> potassium channel modulatory factor 1 </t>
  </si>
  <si>
    <t xml:space="preserve"> notch 2 </t>
  </si>
  <si>
    <t xml:space="preserve"> PAX interacting protein 1 </t>
  </si>
  <si>
    <t xml:space="preserve"> ribosomal protein L5 </t>
  </si>
  <si>
    <t xml:space="preserve"> small nuclear ribonucleoprotein polypeptide E </t>
  </si>
  <si>
    <t xml:space="preserve"> tetratricopeptide repeat domain 28 </t>
  </si>
  <si>
    <t xml:space="preserve"> nucleoporin 214 </t>
  </si>
  <si>
    <t xml:space="preserve"> phosphodiesterase 3A </t>
  </si>
  <si>
    <t xml:space="preserve"> ribosomal protein lateral stalk subunit P0 </t>
  </si>
  <si>
    <t>9|10|9</t>
  </si>
  <si>
    <t xml:space="preserve"> heat shock protein family D (Hsp60) member 1 </t>
  </si>
  <si>
    <t>13|13|20</t>
  </si>
  <si>
    <t xml:space="preserve"> ribosomal protein L36 </t>
  </si>
  <si>
    <t>4|3|5</t>
  </si>
  <si>
    <t>1|4|1</t>
  </si>
  <si>
    <t>8|10|11</t>
  </si>
  <si>
    <t xml:space="preserve"> solute carrier family 3 member 2 </t>
  </si>
  <si>
    <t>10|13|15</t>
  </si>
  <si>
    <t>6|7|11</t>
  </si>
  <si>
    <t xml:space="preserve"> poly(rC) binding protein 1 </t>
  </si>
  <si>
    <t xml:space="preserve"> periplakin </t>
  </si>
  <si>
    <t>1|0|4</t>
  </si>
  <si>
    <t xml:space="preserve"> ribosomal protein L26 </t>
  </si>
  <si>
    <t xml:space="preserve"> ribosomal protein L37a </t>
  </si>
  <si>
    <t xml:space="preserve"> ATP binding cassette subfamily D member 3 </t>
  </si>
  <si>
    <t>17|19|14</t>
  </si>
  <si>
    <t xml:space="preserve"> tankyrase 1 binding protein 1 </t>
  </si>
  <si>
    <t xml:space="preserve"> heterogeneous nuclear ribonucleoprotein D </t>
  </si>
  <si>
    <t xml:space="preserve"> KN motif and ankyrin repeat domains 2 </t>
  </si>
  <si>
    <t>16|13|15</t>
  </si>
  <si>
    <t>7|8|5</t>
  </si>
  <si>
    <t xml:space="preserve"> ribosomal protein L31 </t>
  </si>
  <si>
    <t xml:space="preserve"> STE20 like kinase </t>
  </si>
  <si>
    <t xml:space="preserve"> sequestosome 1 </t>
  </si>
  <si>
    <t>9|7|9</t>
  </si>
  <si>
    <t>7|3|2</t>
  </si>
  <si>
    <t>13|13|15</t>
  </si>
  <si>
    <t>8|4|7</t>
  </si>
  <si>
    <t>9|9|12</t>
  </si>
  <si>
    <t xml:space="preserve"> tropomyosin 1 (alpha) </t>
  </si>
  <si>
    <t xml:space="preserve"> myosin light chain 9 </t>
  </si>
  <si>
    <t xml:space="preserve"> 40S ribosomal protein S26 </t>
  </si>
  <si>
    <t>5|9|5</t>
  </si>
  <si>
    <t>6|1|1</t>
  </si>
  <si>
    <t xml:space="preserve"> solute carrier family 25 member 6 </t>
  </si>
  <si>
    <t>13|12|11</t>
  </si>
  <si>
    <t xml:space="preserve"> glucosidase II alpha subunit </t>
  </si>
  <si>
    <t>11|11|11</t>
  </si>
  <si>
    <t xml:space="preserve"> heat shock protein family B (small) member 8 </t>
  </si>
  <si>
    <t xml:space="preserve"> ubiquitin associated protein 2 like </t>
  </si>
  <si>
    <t xml:space="preserve"> poly(rC) binding protein 2 </t>
  </si>
  <si>
    <t>5|6|4</t>
  </si>
  <si>
    <t xml:space="preserve"> ribosomal protein S27a </t>
  </si>
  <si>
    <t>4|1|4</t>
  </si>
  <si>
    <t xml:space="preserve"> clathrin interactor 1 </t>
  </si>
  <si>
    <t>9|9|10</t>
  </si>
  <si>
    <t xml:space="preserve"> t-complex 1 </t>
  </si>
  <si>
    <t>11|20|13</t>
  </si>
  <si>
    <t>11|9|7</t>
  </si>
  <si>
    <t xml:space="preserve"> fermitin family member 2 </t>
  </si>
  <si>
    <t>6|8|5</t>
  </si>
  <si>
    <t xml:space="preserve"> drosha ribonuclease III </t>
  </si>
  <si>
    <t>3|6|6</t>
  </si>
  <si>
    <t>6|2|4</t>
  </si>
  <si>
    <t>19|19|22</t>
  </si>
  <si>
    <t>14|14|16</t>
  </si>
  <si>
    <t>10|9|5</t>
  </si>
  <si>
    <t>16|14|17</t>
  </si>
  <si>
    <t>11|8|7</t>
  </si>
  <si>
    <t xml:space="preserve"> Rho/Rac guanine nucleotide exchange factor 2 </t>
  </si>
  <si>
    <t>5|2|4</t>
  </si>
  <si>
    <t>8|9|12</t>
  </si>
  <si>
    <t>14|15|14</t>
  </si>
  <si>
    <t>9|5|10</t>
  </si>
  <si>
    <t>11|13|12</t>
  </si>
  <si>
    <t>8|8|6</t>
  </si>
  <si>
    <t>6|2|3</t>
  </si>
  <si>
    <t>8|5|6</t>
  </si>
  <si>
    <t>6|4|3</t>
  </si>
  <si>
    <t>12|11|11</t>
  </si>
  <si>
    <t>5|8|10</t>
  </si>
  <si>
    <t>6|5|8</t>
  </si>
  <si>
    <t>5|7|5</t>
  </si>
  <si>
    <t>4|6|11</t>
  </si>
  <si>
    <t>19|16|18</t>
  </si>
  <si>
    <t>10|12|11</t>
  </si>
  <si>
    <t>10|9|10</t>
  </si>
  <si>
    <t>9|8|6</t>
  </si>
  <si>
    <t xml:space="preserve"> tripartite motif containing 27 </t>
  </si>
  <si>
    <t>3|6|8</t>
  </si>
  <si>
    <t>7|5|7</t>
  </si>
  <si>
    <t>15|17|15</t>
  </si>
  <si>
    <t>11|9|10</t>
  </si>
  <si>
    <t>7|6|7</t>
  </si>
  <si>
    <t>7|8|6</t>
  </si>
  <si>
    <t>9|12|11</t>
  </si>
  <si>
    <t>7|9|12</t>
  </si>
  <si>
    <t>15|10|15</t>
  </si>
  <si>
    <t>13|7|12</t>
  </si>
  <si>
    <t>8|9|8</t>
  </si>
  <si>
    <t>29|30|31</t>
  </si>
  <si>
    <t>15|17|18</t>
  </si>
  <si>
    <t xml:space="preserve"> microtubule associated protein 7 </t>
  </si>
  <si>
    <t>14|11|13</t>
  </si>
  <si>
    <t>12|8|12</t>
  </si>
  <si>
    <t xml:space="preserve"> myosin heavy chain 10 </t>
  </si>
  <si>
    <t>5|8|9</t>
  </si>
  <si>
    <t>11|12|9</t>
  </si>
  <si>
    <t>10|10|9</t>
  </si>
  <si>
    <t>12|15|13</t>
  </si>
  <si>
    <t>12|12|9</t>
  </si>
  <si>
    <t>15|15|14</t>
  </si>
  <si>
    <t>12|11|12</t>
  </si>
  <si>
    <t>16|14|16</t>
  </si>
  <si>
    <t xml:space="preserve"> heterogeneous nuclear ribonucleoprotein H2 </t>
  </si>
  <si>
    <t>11|12|11</t>
  </si>
  <si>
    <t xml:space="preserve"> protein kinase, DNA-activated, catalytic polypeptide </t>
  </si>
  <si>
    <t>17|21|20</t>
  </si>
  <si>
    <t>18|13|14</t>
  </si>
  <si>
    <t>10|6|12</t>
  </si>
  <si>
    <t>13|11|10</t>
  </si>
  <si>
    <t>77|78|83</t>
  </si>
  <si>
    <t>46|32|37</t>
  </si>
  <si>
    <t>15|9|18</t>
  </si>
  <si>
    <t>13|15|17</t>
  </si>
  <si>
    <t>17|12|16</t>
  </si>
  <si>
    <t>12|16|17</t>
  </si>
  <si>
    <t>15|14|15</t>
  </si>
  <si>
    <t>12|14|15</t>
  </si>
  <si>
    <t>14|13|11</t>
  </si>
  <si>
    <t>25|24|21</t>
  </si>
  <si>
    <t>27|21|20</t>
  </si>
  <si>
    <t>19|19|23</t>
  </si>
  <si>
    <t>22|20|21</t>
  </si>
  <si>
    <t>26|28|26</t>
  </si>
  <si>
    <t>27|21|30</t>
  </si>
  <si>
    <t>45|39|41</t>
  </si>
  <si>
    <t>38|36|32</t>
  </si>
  <si>
    <t>35|36|36</t>
  </si>
  <si>
    <t>31|31|28</t>
  </si>
  <si>
    <t xml:space="preserve"> tubulin alpha 1a </t>
  </si>
  <si>
    <t>43|38|41</t>
  </si>
  <si>
    <t>39|37|37</t>
  </si>
  <si>
    <t>49|47|40</t>
  </si>
  <si>
    <t>42|37|39</t>
  </si>
  <si>
    <t>48|53|41</t>
  </si>
  <si>
    <t>44|35|39</t>
  </si>
  <si>
    <t>11|15|14</t>
  </si>
  <si>
    <t>27|19|16</t>
  </si>
  <si>
    <t>23|28|28</t>
  </si>
  <si>
    <t>92|51|28</t>
  </si>
  <si>
    <t>8|6|11</t>
  </si>
  <si>
    <t xml:space="preserve"> coiled-coil-helix-coiled-coil-helix domain containing 3 </t>
  </si>
  <si>
    <t>0|3|1</t>
  </si>
  <si>
    <t>14|26|24</t>
  </si>
  <si>
    <t>29|28|31</t>
  </si>
  <si>
    <t>8|9|7</t>
  </si>
  <si>
    <t>10|9|9</t>
  </si>
  <si>
    <t>317|316|312</t>
  </si>
  <si>
    <t>305|305|323</t>
  </si>
  <si>
    <t>10|14|17</t>
  </si>
  <si>
    <t>22|22|25</t>
  </si>
  <si>
    <t>12|14|11</t>
  </si>
  <si>
    <t>15|14|22</t>
  </si>
  <si>
    <t>28|27|32</t>
  </si>
  <si>
    <t>39|30|32</t>
  </si>
  <si>
    <t>20|22|19</t>
  </si>
  <si>
    <t>27|20|22</t>
  </si>
  <si>
    <t xml:space="preserve"> inner membrane mitochondrial protein </t>
  </si>
  <si>
    <t xml:space="preserve"> internexin neuronal intermediate filament protein alpha </t>
  </si>
  <si>
    <t>4|2|5</t>
  </si>
  <si>
    <t>4|7|6</t>
  </si>
  <si>
    <t>11|7|8</t>
  </si>
  <si>
    <t>79|85|90</t>
  </si>
  <si>
    <t>116|86|99</t>
  </si>
  <si>
    <t>5|1|3</t>
  </si>
  <si>
    <t xml:space="preserve"> nestin </t>
  </si>
  <si>
    <t>12|6|12</t>
  </si>
  <si>
    <t>13|12|16</t>
  </si>
  <si>
    <t xml:space="preserve"> protein-L-isoaspartate (D-aspartate) O-methyltransferase </t>
  </si>
  <si>
    <t>461|459|458</t>
  </si>
  <si>
    <t>514|461|500</t>
  </si>
  <si>
    <t>20|23|17</t>
  </si>
  <si>
    <t>23|23|24</t>
  </si>
  <si>
    <t>5|6|8</t>
  </si>
  <si>
    <t>7|7|6</t>
  </si>
  <si>
    <t>7|8|8</t>
  </si>
  <si>
    <t xml:space="preserve"> ribosomal protein L34 </t>
  </si>
  <si>
    <t xml:space="preserve"> solute carrier family 25 member 3 </t>
  </si>
  <si>
    <t xml:space="preserve"> synemin </t>
  </si>
  <si>
    <t>10|14|12</t>
  </si>
  <si>
    <t>16|11|15</t>
  </si>
  <si>
    <t>15|14|11</t>
  </si>
  <si>
    <t>16|13|16</t>
  </si>
  <si>
    <t xml:space="preserve"> tropomyosin 4 </t>
  </si>
  <si>
    <t>133|141|130</t>
  </si>
  <si>
    <t>146|134|151</t>
  </si>
  <si>
    <t>SpC-AbC2</t>
  </si>
  <si>
    <t>SpC Sum AbC2</t>
  </si>
  <si>
    <t>SpC AbC2-SpC IgG</t>
  </si>
  <si>
    <t xml:space="preserve"> alanyl-tRNA synthetase domain containing 1</t>
  </si>
  <si>
    <t>19|21|20</t>
  </si>
  <si>
    <t>5|2|6</t>
  </si>
  <si>
    <t>11|6|10</t>
  </si>
  <si>
    <t xml:space="preserve"> anaphase promoting complex subunit 1 </t>
  </si>
  <si>
    <t>15|15|15</t>
  </si>
  <si>
    <t>9|5|4</t>
  </si>
  <si>
    <t>79|76|68</t>
  </si>
  <si>
    <t>30|18|22</t>
  </si>
  <si>
    <t>57|60|70</t>
  </si>
  <si>
    <t>21|18|20</t>
  </si>
  <si>
    <t>27|21|18</t>
  </si>
  <si>
    <t>2|8|3</t>
  </si>
  <si>
    <t>10|8|7</t>
  </si>
  <si>
    <t>13|11|8</t>
  </si>
  <si>
    <t>17|14|10</t>
  </si>
  <si>
    <t>8|8|5</t>
  </si>
  <si>
    <t xml:space="preserve"> CTTNBP2 N-terminal like </t>
  </si>
  <si>
    <t>11|8|9</t>
  </si>
  <si>
    <t>7|7|8</t>
  </si>
  <si>
    <t>20|18|20</t>
  </si>
  <si>
    <t>26|21|21</t>
  </si>
  <si>
    <t>9|6|6</t>
  </si>
  <si>
    <t>35|31|27</t>
  </si>
  <si>
    <t>33|42|38</t>
  </si>
  <si>
    <t>15|13|16</t>
  </si>
  <si>
    <t>29|31|27</t>
  </si>
  <si>
    <t>20|15|16</t>
  </si>
  <si>
    <t>22|16|21</t>
  </si>
  <si>
    <t>15|16|14</t>
  </si>
  <si>
    <t>9|7|7</t>
  </si>
  <si>
    <t>11|10|11</t>
  </si>
  <si>
    <t>6|5|2</t>
  </si>
  <si>
    <t>4|9|8</t>
  </si>
  <si>
    <t>11|13|15</t>
  </si>
  <si>
    <t>3|4|7</t>
  </si>
  <si>
    <t xml:space="preserve"> histone cluster 1 H1 family member a </t>
  </si>
  <si>
    <t>8|6|9</t>
  </si>
  <si>
    <t>4|3|7</t>
  </si>
  <si>
    <t>3|2|6</t>
  </si>
  <si>
    <t>9|9|11</t>
  </si>
  <si>
    <t>3|5|4</t>
  </si>
  <si>
    <t>10|10|7</t>
  </si>
  <si>
    <t>56|49|48</t>
  </si>
  <si>
    <t>19|17|21</t>
  </si>
  <si>
    <t>23|25|23</t>
  </si>
  <si>
    <t>15|7|12</t>
  </si>
  <si>
    <t>46|35|42</t>
  </si>
  <si>
    <t>25|20|21</t>
  </si>
  <si>
    <t xml:space="preserve"> MAGE family member D2 </t>
  </si>
  <si>
    <t>13|5|10</t>
  </si>
  <si>
    <t>144|114|137</t>
  </si>
  <si>
    <t xml:space="preserve"> MAP7 domain containing 1 </t>
  </si>
  <si>
    <t>66|61|60</t>
  </si>
  <si>
    <t>8|6|8</t>
  </si>
  <si>
    <t>30|31|27</t>
  </si>
  <si>
    <t>43|29|42</t>
  </si>
  <si>
    <t>8|2|4</t>
  </si>
  <si>
    <t>108|98|105</t>
  </si>
  <si>
    <t xml:space="preserve"> NUFIP2, FMR1 interacting protein 2 </t>
  </si>
  <si>
    <t>8|3|6</t>
  </si>
  <si>
    <t>36|27|33</t>
  </si>
  <si>
    <t>20|17|21</t>
  </si>
  <si>
    <t xml:space="preserve"> PAGE family member 1 </t>
  </si>
  <si>
    <t>14|11|12</t>
  </si>
  <si>
    <t>11|10|8</t>
  </si>
  <si>
    <t>7|3|3</t>
  </si>
  <si>
    <t>23|16|19</t>
  </si>
  <si>
    <t>9|6|9</t>
  </si>
  <si>
    <t xml:space="preserve"> proline rich coiled-coil 2A </t>
  </si>
  <si>
    <t>50|28|45</t>
  </si>
  <si>
    <t xml:space="preserve"> RAD18, E3 ubiquitin protein ligase </t>
  </si>
  <si>
    <t>22|19|22</t>
  </si>
  <si>
    <t>5|5|2</t>
  </si>
  <si>
    <t>41|43|41</t>
  </si>
  <si>
    <t xml:space="preserve"> RNA binding protein with serine rich domain 1 </t>
  </si>
  <si>
    <t>8|9|11</t>
  </si>
  <si>
    <t>6|7|6</t>
  </si>
  <si>
    <t>12|13|10</t>
  </si>
  <si>
    <t xml:space="preserve"> ribosomal protein L29 </t>
  </si>
  <si>
    <t>18|19|18</t>
  </si>
  <si>
    <t>6|5|7</t>
  </si>
  <si>
    <t>23|25|19</t>
  </si>
  <si>
    <t>13|12|9</t>
  </si>
  <si>
    <t>12|15|10</t>
  </si>
  <si>
    <t>12|14|12</t>
  </si>
  <si>
    <t>3|6|4</t>
  </si>
  <si>
    <t>10|7|12</t>
  </si>
  <si>
    <t>5|7|6</t>
  </si>
  <si>
    <t>9|11|9</t>
  </si>
  <si>
    <t>11|7|4</t>
  </si>
  <si>
    <t>7|10|7</t>
  </si>
  <si>
    <t>11|12|12</t>
  </si>
  <si>
    <t>9|6|5</t>
  </si>
  <si>
    <t xml:space="preserve"> Sin3A associated protein 18 </t>
  </si>
  <si>
    <t>52|47|38</t>
  </si>
  <si>
    <t>56|44|60</t>
  </si>
  <si>
    <t>9|8|13</t>
  </si>
  <si>
    <t>29|23|29</t>
  </si>
  <si>
    <t>27|18|19</t>
  </si>
  <si>
    <t>12|9|9</t>
  </si>
  <si>
    <t xml:space="preserve"> serine and arginine rich splicing factor 7 </t>
  </si>
  <si>
    <t>13|15|11</t>
  </si>
  <si>
    <t>18|11|14</t>
  </si>
  <si>
    <t>12|10|10</t>
  </si>
  <si>
    <t>17|15|16</t>
  </si>
  <si>
    <t>32|29|31</t>
  </si>
  <si>
    <t>12|9|14</t>
  </si>
  <si>
    <t xml:space="preserve"> tubulin beta 4A class IVa </t>
  </si>
  <si>
    <t>23|21|22</t>
  </si>
  <si>
    <t>15|16|15</t>
  </si>
  <si>
    <t xml:space="preserve"> WT1 associated protein </t>
  </si>
  <si>
    <t>15|11|13</t>
  </si>
  <si>
    <t>9|10|4</t>
  </si>
  <si>
    <t>19|17|25</t>
  </si>
  <si>
    <t>4|3|9</t>
  </si>
  <si>
    <t>5|4|6</t>
  </si>
  <si>
    <t xml:space="preserve"> capping actin protein of muscle Z-line beta subunit </t>
  </si>
  <si>
    <t xml:space="preserve"> histone cluster 1 H3 family member a </t>
  </si>
  <si>
    <t>16|3|17</t>
  </si>
  <si>
    <t>13|8|12</t>
  </si>
  <si>
    <t>6|1|4</t>
  </si>
  <si>
    <t>4|8|3</t>
  </si>
  <si>
    <t>31|31|26</t>
  </si>
  <si>
    <t>10|8|14</t>
  </si>
  <si>
    <t>5|5|1</t>
  </si>
  <si>
    <t xml:space="preserve"> protein regulator of cytokinesis 1 </t>
  </si>
  <si>
    <t>15|16|17</t>
  </si>
  <si>
    <t>7|7|9</t>
  </si>
  <si>
    <t xml:space="preserve"> RNA 2',3'-cyclic phosphate and 5'-OH ligase </t>
  </si>
  <si>
    <t>5|1|4</t>
  </si>
  <si>
    <t>3|2|0</t>
  </si>
  <si>
    <t xml:space="preserve"> cell division cycle 16 </t>
  </si>
  <si>
    <t xml:space="preserve"> centrosomal protein 170 </t>
  </si>
  <si>
    <t xml:space="preserve"> centrosomal protein 350 </t>
  </si>
  <si>
    <t xml:space="preserve"> paraneoplastic Ma antigen 2 </t>
  </si>
  <si>
    <t xml:space="preserve"> small nuclear ribonucleoprotein D3 polypeptide </t>
  </si>
  <si>
    <t xml:space="preserve"> topoisomerase (DNA) I </t>
  </si>
  <si>
    <t xml:space="preserve"> zinc finger CCHC-type containing 9 </t>
  </si>
  <si>
    <t>4|8|4</t>
  </si>
  <si>
    <t xml:space="preserve"> collagen type I alpha 1 chain </t>
  </si>
  <si>
    <t xml:space="preserve"> serine and arginine rich splicing factor 10 </t>
  </si>
  <si>
    <t>12|3|8</t>
  </si>
  <si>
    <t xml:space="preserve"> SON DNA binding protein </t>
  </si>
  <si>
    <t>4|6|3</t>
  </si>
  <si>
    <t xml:space="preserve"> M-phase phosphoprotein 8 </t>
  </si>
  <si>
    <t xml:space="preserve"> paralemmin 2 </t>
  </si>
  <si>
    <t xml:space="preserve"> serine and arginine rich splicing factor 3 </t>
  </si>
  <si>
    <t xml:space="preserve"> topoisomerase (DNA) II alpha </t>
  </si>
  <si>
    <t xml:space="preserve"> cytoskeleton associated protein 4 </t>
  </si>
  <si>
    <t xml:space="preserve"> H1 histone family member 0 </t>
  </si>
  <si>
    <t xml:space="preserve"> SET domain containing 5 </t>
  </si>
  <si>
    <t xml:space="preserve"> splicing factor 3b subunit 1 </t>
  </si>
  <si>
    <t xml:space="preserve"> SH3KBP1 binding protein 1 </t>
  </si>
  <si>
    <t xml:space="preserve"> treacle ribosome biogenesis factor 1 </t>
  </si>
  <si>
    <t xml:space="preserve"> replication initiator 1 </t>
  </si>
  <si>
    <t>14|7|3</t>
  </si>
  <si>
    <t>9|3|3</t>
  </si>
  <si>
    <t>7|1|3</t>
  </si>
  <si>
    <t>1|0|7</t>
  </si>
  <si>
    <t xml:space="preserve"> myosin IC </t>
  </si>
  <si>
    <t xml:space="preserve"> calmodulin 1</t>
  </si>
  <si>
    <t>0|1|5</t>
  </si>
  <si>
    <t>5|0|1</t>
  </si>
  <si>
    <t>6|7|4</t>
  </si>
  <si>
    <t>4|3|6</t>
  </si>
  <si>
    <t>21|15|18</t>
  </si>
  <si>
    <t>9|8|11</t>
  </si>
  <si>
    <t>71|62|64</t>
  </si>
  <si>
    <t>33|26|29</t>
  </si>
  <si>
    <t>10|5|10</t>
  </si>
  <si>
    <t>12|12|11</t>
  </si>
  <si>
    <t>14|13|18</t>
  </si>
  <si>
    <t>11|7|12</t>
  </si>
  <si>
    <t>7|8|7</t>
  </si>
  <si>
    <t>5|7|7</t>
  </si>
  <si>
    <t>14|15|11</t>
  </si>
  <si>
    <t>8|9|10</t>
  </si>
  <si>
    <t>8|10|8</t>
  </si>
  <si>
    <t>6|7|10</t>
  </si>
  <si>
    <t>8|8|10</t>
  </si>
  <si>
    <t>8|5|12</t>
  </si>
  <si>
    <t>10|6|11</t>
  </si>
  <si>
    <t>75|60|67</t>
  </si>
  <si>
    <t>55|63|69</t>
  </si>
  <si>
    <t>28|28|27</t>
  </si>
  <si>
    <t>32|29|36</t>
  </si>
  <si>
    <t xml:space="preserve"> actin, beta like 2 </t>
  </si>
  <si>
    <t>6|4|5</t>
  </si>
  <si>
    <t>12|13|16</t>
  </si>
  <si>
    <t>19|15|24</t>
  </si>
  <si>
    <t>29|29|28</t>
  </si>
  <si>
    <t>33|31|36</t>
  </si>
  <si>
    <t>9|5|13</t>
  </si>
  <si>
    <t>152|145|128</t>
  </si>
  <si>
    <t>128|123|134</t>
  </si>
  <si>
    <t>10|15|13</t>
  </si>
  <si>
    <t>20|15|18</t>
  </si>
  <si>
    <t>135|150|133</t>
  </si>
  <si>
    <t>156|144|157</t>
  </si>
  <si>
    <t>244|224|213</t>
  </si>
  <si>
    <t>259|229|264</t>
  </si>
  <si>
    <t xml:space="preserve"> ribosomal protein L36a </t>
  </si>
  <si>
    <t xml:space="preserve"> ATP binding cassette subfamily E member 1 </t>
  </si>
  <si>
    <t xml:space="preserve"> AT-rich interaction domain 1A </t>
  </si>
  <si>
    <t xml:space="preserve"> ataxin 2 </t>
  </si>
  <si>
    <t>18|18|18</t>
  </si>
  <si>
    <t>8|11|9</t>
  </si>
  <si>
    <t xml:space="preserve"> BTG3 associated nuclear protein </t>
  </si>
  <si>
    <t>14|16|13</t>
  </si>
  <si>
    <t xml:space="preserve"> Cbl proto-oncogene like 1 </t>
  </si>
  <si>
    <t>6|6|3</t>
  </si>
  <si>
    <t xml:space="preserve"> cyclin dependent kinase 11B </t>
  </si>
  <si>
    <t xml:space="preserve"> centromere protein F </t>
  </si>
  <si>
    <t>11|17|11</t>
  </si>
  <si>
    <t xml:space="preserve"> chromodomain helicase DNA binding protein 2 </t>
  </si>
  <si>
    <t>7|12|8</t>
  </si>
  <si>
    <t>13|16|12</t>
  </si>
  <si>
    <t>22|24|20</t>
  </si>
  <si>
    <t xml:space="preserve"> DExD-box helicase 50 </t>
  </si>
  <si>
    <t>17|23|26</t>
  </si>
  <si>
    <t xml:space="preserve"> DExH-box helicase 30 </t>
  </si>
  <si>
    <t>12|12|10</t>
  </si>
  <si>
    <t xml:space="preserve"> death inducer-obliterator 1 </t>
  </si>
  <si>
    <t>9|20|11</t>
  </si>
  <si>
    <t xml:space="preserve"> double PHD fingers 2 </t>
  </si>
  <si>
    <t>13|16|13</t>
  </si>
  <si>
    <t xml:space="preserve"> EBNA1 binding protein 2 </t>
  </si>
  <si>
    <t xml:space="preserve"> enoyl-CoA hydratase, short chain 1 </t>
  </si>
  <si>
    <t>24|28|30</t>
  </si>
  <si>
    <t>2|3|5</t>
  </si>
  <si>
    <t>8|10|10</t>
  </si>
  <si>
    <t>35|44|34</t>
  </si>
  <si>
    <t>0|2|0</t>
  </si>
  <si>
    <t xml:space="preserve"> GTPase activating protein and VPS9 domains 1 </t>
  </si>
  <si>
    <t xml:space="preserve"> Holliday junction recognition protein </t>
  </si>
  <si>
    <t xml:space="preserve"> heterogeneous nuclear ribonucleoprotein A0 </t>
  </si>
  <si>
    <t>6|10|5</t>
  </si>
  <si>
    <t>17|21|18</t>
  </si>
  <si>
    <t>23|27|17</t>
  </si>
  <si>
    <t>16|16|17</t>
  </si>
  <si>
    <t>17|22|20</t>
  </si>
  <si>
    <t>14|13|8</t>
  </si>
  <si>
    <t>12|16|16</t>
  </si>
  <si>
    <t>13|17|11</t>
  </si>
  <si>
    <t>9|13|8</t>
  </si>
  <si>
    <t xml:space="preserve"> potassium channel tetramerization domain containing 3 </t>
  </si>
  <si>
    <t>18|24|17</t>
  </si>
  <si>
    <t xml:space="preserve"> kinesin family member 23 </t>
  </si>
  <si>
    <t>10|14|13</t>
  </si>
  <si>
    <t xml:space="preserve"> kinesin family member 5B </t>
  </si>
  <si>
    <t>11|12|16</t>
  </si>
  <si>
    <t xml:space="preserve"> kinesin light chain 1 </t>
  </si>
  <si>
    <t>18|22|13</t>
  </si>
  <si>
    <t xml:space="preserve"> karyopherin subunit alpha 3 </t>
  </si>
  <si>
    <t>2|7|3</t>
  </si>
  <si>
    <t xml:space="preserve"> karyopherin subunit alpha 4 </t>
  </si>
  <si>
    <t>6|10|6</t>
  </si>
  <si>
    <t xml:space="preserve"> LSM12 homolog </t>
  </si>
  <si>
    <t xml:space="preserve"> Ly1 antibody reactive </t>
  </si>
  <si>
    <t>14|14|11</t>
  </si>
  <si>
    <t xml:space="preserve"> methylphosphate capping enzyme </t>
  </si>
  <si>
    <t xml:space="preserve"> marker of proliferation Ki-67 </t>
  </si>
  <si>
    <t>6|10|3</t>
  </si>
  <si>
    <t>36|37|38</t>
  </si>
  <si>
    <t xml:space="preserve"> natural killer cell triggering receptor </t>
  </si>
  <si>
    <t xml:space="preserve"> NOP2 nucleolar protein </t>
  </si>
  <si>
    <t>14|15|13</t>
  </si>
  <si>
    <t>11|16|18</t>
  </si>
  <si>
    <t xml:space="preserve"> nucleoporin 35 </t>
  </si>
  <si>
    <t>24|26|24</t>
  </si>
  <si>
    <t>16|15|13</t>
  </si>
  <si>
    <t xml:space="preserve"> PBX homeobox 1 </t>
  </si>
  <si>
    <t xml:space="preserve"> PEST proteolytic signal containing nuclear protein </t>
  </si>
  <si>
    <t>9|11|8</t>
  </si>
  <si>
    <t>3|7|3</t>
  </si>
  <si>
    <t xml:space="preserve"> POP1 homolog, ribonuclease P/MRP subunit </t>
  </si>
  <si>
    <t xml:space="preserve"> proline rich coiled-coil 2C </t>
  </si>
  <si>
    <t>116|125|111</t>
  </si>
  <si>
    <t xml:space="preserve"> Rac GTPase activating protein 1 </t>
  </si>
  <si>
    <t>10|15|10</t>
  </si>
  <si>
    <t xml:space="preserve"> RB binding protein 7, chromatin remodeling factor </t>
  </si>
  <si>
    <t xml:space="preserve"> RNA binding motif protein 28 </t>
  </si>
  <si>
    <t xml:space="preserve"> RNA binding motif protein 4 </t>
  </si>
  <si>
    <t xml:space="preserve"> ring finger protein 114 </t>
  </si>
  <si>
    <t>9|14|9</t>
  </si>
  <si>
    <t>7|4|7</t>
  </si>
  <si>
    <t>9|10|8</t>
  </si>
  <si>
    <t>30|24|24</t>
  </si>
  <si>
    <t>6|9|6</t>
  </si>
  <si>
    <t>6|8|8</t>
  </si>
  <si>
    <t>14|19|16</t>
  </si>
  <si>
    <t>28|35|29</t>
  </si>
  <si>
    <t>12|13|17</t>
  </si>
  <si>
    <t>4|2|0</t>
  </si>
  <si>
    <t>4|8|6</t>
  </si>
  <si>
    <t>26|33|24</t>
  </si>
  <si>
    <t xml:space="preserve"> ribosomal RNA processing 1B </t>
  </si>
  <si>
    <t>6|11|8</t>
  </si>
  <si>
    <t xml:space="preserve"> ribosomal L1 domain containing 1 </t>
  </si>
  <si>
    <t xml:space="preserve"> SAP30 binding protein </t>
  </si>
  <si>
    <t xml:space="preserve"> S-phase kinase associated protein 1 </t>
  </si>
  <si>
    <t xml:space="preserve"> SWI/SNF related, matrix associated, actin dependent regulator of chromatin, subfamily a, member 2 </t>
  </si>
  <si>
    <t>4|5|8</t>
  </si>
  <si>
    <t xml:space="preserve"> SWI/SNF related, matrix associated, actin dependent regulator of chromatin subfamily c member 1 </t>
  </si>
  <si>
    <t xml:space="preserve"> spermatogenesis associated serine rich 2 like </t>
  </si>
  <si>
    <t>21|18|19</t>
  </si>
  <si>
    <t xml:space="preserve"> serine/threonine kinase 3 </t>
  </si>
  <si>
    <t>6|6|7</t>
  </si>
  <si>
    <t xml:space="preserve"> serine/threonine kinase 4 </t>
  </si>
  <si>
    <t>12|14|14</t>
  </si>
  <si>
    <t xml:space="preserve"> SPT16 homolog, facilitates chromatin remodeling subunit </t>
  </si>
  <si>
    <t>21|25|21</t>
  </si>
  <si>
    <t xml:space="preserve"> transcription factor 20 </t>
  </si>
  <si>
    <t xml:space="preserve"> tudor domain containing 3 </t>
  </si>
  <si>
    <t>19|26|18</t>
  </si>
  <si>
    <t xml:space="preserve"> tight junction protein 1 </t>
  </si>
  <si>
    <t>52|54|46</t>
  </si>
  <si>
    <t xml:space="preserve"> tight junction protein 2 </t>
  </si>
  <si>
    <t>30|39|34</t>
  </si>
  <si>
    <t xml:space="preserve"> trinucleotide repeat containing 6B </t>
  </si>
  <si>
    <t>39|43|40</t>
  </si>
  <si>
    <t xml:space="preserve"> topoisomerase (DNA) III beta </t>
  </si>
  <si>
    <t xml:space="preserve"> UPF1, RNA helicase and ATPase </t>
  </si>
  <si>
    <t xml:space="preserve"> vasodilator-stimulated phosphoprotein </t>
  </si>
  <si>
    <t>11|7|9</t>
  </si>
  <si>
    <t xml:space="preserve"> Wilms tumor 1 associated protein </t>
  </si>
  <si>
    <t>16|23|17</t>
  </si>
  <si>
    <t xml:space="preserve"> X-prolyl aminopeptidase 3 </t>
  </si>
  <si>
    <t xml:space="preserve"> YTH domain containing 2 </t>
  </si>
  <si>
    <t xml:space="preserve"> zinc finger CCCH-type containing 13 </t>
  </si>
  <si>
    <t>19|17|17</t>
  </si>
  <si>
    <t xml:space="preserve"> zinc finger RNA binding protein </t>
  </si>
  <si>
    <t xml:space="preserve"> zinc finger protein 638 </t>
  </si>
  <si>
    <t xml:space="preserve"> clathrin light chain A </t>
  </si>
  <si>
    <t xml:space="preserve"> DEAD-box helicase 6 </t>
  </si>
  <si>
    <t xml:space="preserve"> family with sequence similarity 193 member B </t>
  </si>
  <si>
    <t xml:space="preserve"> heterogeneous nuclear ribonucleoprotein A/B </t>
  </si>
  <si>
    <t>24|30|26</t>
  </si>
  <si>
    <t xml:space="preserve"> OCIA domain containing 1 </t>
  </si>
  <si>
    <t>P30044</t>
  </si>
  <si>
    <t xml:space="preserve"> peroxiredoxin 5 </t>
  </si>
  <si>
    <t>8|12|9</t>
  </si>
  <si>
    <t xml:space="preserve"> serine and arginine rich splicing factor 1 </t>
  </si>
  <si>
    <t>6|10|8</t>
  </si>
  <si>
    <t>10|15|12</t>
  </si>
  <si>
    <t>4|5|1</t>
  </si>
  <si>
    <t xml:space="preserve"> ribosomal protein L26 like 1 </t>
  </si>
  <si>
    <t>8|12|10</t>
  </si>
  <si>
    <t>10|12|8</t>
  </si>
  <si>
    <t>6|1|2</t>
  </si>
  <si>
    <t>7|7|4</t>
  </si>
  <si>
    <t>10|8|5</t>
  </si>
  <si>
    <t>0|0|3</t>
  </si>
  <si>
    <t>8|11|8</t>
  </si>
  <si>
    <t xml:space="preserve"> signal recognition particle 14 </t>
  </si>
  <si>
    <t xml:space="preserve"> splicing factor 1 </t>
  </si>
  <si>
    <t>6|8|9</t>
  </si>
  <si>
    <t>13|14|10</t>
  </si>
  <si>
    <t>13|14|11</t>
  </si>
  <si>
    <t>11|11|8</t>
  </si>
  <si>
    <t>23|26|28</t>
  </si>
  <si>
    <t>10|8|10</t>
  </si>
  <si>
    <t>16|18|15</t>
  </si>
  <si>
    <t>4|11|8</t>
  </si>
  <si>
    <t>13|14|16</t>
  </si>
  <si>
    <t xml:space="preserve"> ribosomal protein S26 </t>
  </si>
  <si>
    <t xml:space="preserve"> cell division cycle 5 like </t>
  </si>
  <si>
    <t>0|5|3</t>
  </si>
  <si>
    <t>1|6|3</t>
  </si>
  <si>
    <t xml:space="preserve"> eukaryotic translation initiation factor 4H </t>
  </si>
  <si>
    <t>4|7|0</t>
  </si>
  <si>
    <t xml:space="preserve"> Meis homeobox 1 </t>
  </si>
  <si>
    <t>6|0|6</t>
  </si>
  <si>
    <t xml:space="preserve"> polybromo 1 </t>
  </si>
  <si>
    <t>P42166</t>
  </si>
  <si>
    <t xml:space="preserve"> thymopoietin </t>
  </si>
  <si>
    <t xml:space="preserve"> argonaute 2, RISC catalytic component </t>
  </si>
  <si>
    <t xml:space="preserve"> chromosome 11 open reading frame 98 </t>
  </si>
  <si>
    <t xml:space="preserve"> chromobox 4 </t>
  </si>
  <si>
    <t xml:space="preserve"> eukaryotic translation initiation factor 4B </t>
  </si>
  <si>
    <t xml:space="preserve"> family with sequence similarity 98 member A </t>
  </si>
  <si>
    <t xml:space="preserve"> FtsJ homolog 3 </t>
  </si>
  <si>
    <t xml:space="preserve"> NOC3 like DNA replication regulator </t>
  </si>
  <si>
    <t xml:space="preserve"> palladin, cytoskeletal associated protein </t>
  </si>
  <si>
    <t xml:space="preserve"> mitochondrial rRNA methyltransferase 3 </t>
  </si>
  <si>
    <t xml:space="preserve"> splicing factor 3b subunit 2 </t>
  </si>
  <si>
    <t xml:space="preserve"> SWI/SNF related, matrix associated, actin dependent regulator of chromatin, subfamily b, member 1 </t>
  </si>
  <si>
    <t xml:space="preserve"> SWI/SNF related, matrix associated, actin dependent regulator of chromatin subfamily c member 2 </t>
  </si>
  <si>
    <t xml:space="preserve"> chromodomain helicase DNA binding protein 3 </t>
  </si>
  <si>
    <t>Q9GZR7</t>
  </si>
  <si>
    <t xml:space="preserve"> DEAD-box helicase 24 </t>
  </si>
  <si>
    <t xml:space="preserve"> enabled homolog (Drosophila) </t>
  </si>
  <si>
    <t>Q49A26</t>
  </si>
  <si>
    <t xml:space="preserve"> glyoxylate reductase 1 homolog </t>
  </si>
  <si>
    <t xml:space="preserve"> host cell factor C1 </t>
  </si>
  <si>
    <t xml:space="preserve"> kinesin family member 2A </t>
  </si>
  <si>
    <t xml:space="preserve"> La ribonucleoprotein domain family member 4 </t>
  </si>
  <si>
    <t xml:space="preserve"> PWP1 homolog, endonuclein </t>
  </si>
  <si>
    <t xml:space="preserve"> RB binding protein 4, chromatin remodeling factor </t>
  </si>
  <si>
    <t xml:space="preserve"> RNA binding motif single stranded interacting protein 1 </t>
  </si>
  <si>
    <t xml:space="preserve"> small nuclear ribonucleoprotein U1 subunit 70 </t>
  </si>
  <si>
    <t xml:space="preserve"> spermatogenesis associated serine rich 2 </t>
  </si>
  <si>
    <t xml:space="preserve"> TAR DNA binding protein </t>
  </si>
  <si>
    <t xml:space="preserve"> TNF receptor associated factor 4 </t>
  </si>
  <si>
    <t xml:space="preserve"> tRNA methyltransferase 11-2 homolog (S. cerevisiae) </t>
  </si>
  <si>
    <t xml:space="preserve"> G3BP stress granule assembly factor 1 </t>
  </si>
  <si>
    <t>1|3|4</t>
  </si>
  <si>
    <t xml:space="preserve"> non-SMC condensin I complex subunit H </t>
  </si>
  <si>
    <t xml:space="preserve"> stratifin </t>
  </si>
  <si>
    <t>20|26|22</t>
  </si>
  <si>
    <t>HIST1H4A; HIST1H4B; HIST1H4C; HIST1H4D; HIST1H4E; HIST1H4F; HIST1H4H; HIST1H4I; HIST1H4J; HIST1H4K; HIST1H4L; HIST2H4A; HIST2H4B; HIST4H4</t>
  </si>
  <si>
    <t>P04908</t>
  </si>
  <si>
    <t xml:space="preserve"> histone cluster 1 H2A family member b </t>
  </si>
  <si>
    <t xml:space="preserve">HIST1H2AB </t>
  </si>
  <si>
    <t>4|0|1</t>
  </si>
  <si>
    <t>15|18|15</t>
  </si>
  <si>
    <t>9|12|13</t>
  </si>
  <si>
    <t>4|4|7</t>
  </si>
  <si>
    <t>7|10|8</t>
  </si>
  <si>
    <t xml:space="preserve"> OFD1, centriole and centriolar satellite protein </t>
  </si>
  <si>
    <t xml:space="preserve"> BCL6 corepressor </t>
  </si>
  <si>
    <t xml:space="preserve"> cysteine rich angiogenic inducer 61 </t>
  </si>
  <si>
    <t xml:space="preserve"> decapping mRNA 1A </t>
  </si>
  <si>
    <t xml:space="preserve"> eukaryotic translation initiation factor 4 gamma 1 </t>
  </si>
  <si>
    <t xml:space="preserve"> EYA transcriptional coactivator and phosphatase 3 </t>
  </si>
  <si>
    <t xml:space="preserve"> high mobility group 20A </t>
  </si>
  <si>
    <t xml:space="preserve"> mitochondrial ribosomal protein S27 </t>
  </si>
  <si>
    <t xml:space="preserve"> neuroguidin </t>
  </si>
  <si>
    <t xml:space="preserve"> NFKB repressing factor </t>
  </si>
  <si>
    <t xml:space="preserve"> SERPINE1 mRNA binding protein 1 </t>
  </si>
  <si>
    <t xml:space="preserve"> serine and arginine rich splicing factor 9 </t>
  </si>
  <si>
    <t xml:space="preserve"> structure specific recognition protein 1 </t>
  </si>
  <si>
    <t xml:space="preserve"> zinc finger protein 48 </t>
  </si>
  <si>
    <t>9|9|9</t>
  </si>
  <si>
    <t>8|10|13</t>
  </si>
  <si>
    <t xml:space="preserve"> calmodulin 2 </t>
  </si>
  <si>
    <t>8|1|0</t>
  </si>
  <si>
    <t>10|13|10</t>
  </si>
  <si>
    <t xml:space="preserve"> dpy-30, histone methyltransferase complex regulatory subunit </t>
  </si>
  <si>
    <t>3|4|1</t>
  </si>
  <si>
    <t>3|9|11</t>
  </si>
  <si>
    <t>0|5|1</t>
  </si>
  <si>
    <t>4|3|0</t>
  </si>
  <si>
    <t xml:space="preserve"> transforming growth factor beta 1 induced transcript 1 </t>
  </si>
  <si>
    <t>7|11|8</t>
  </si>
  <si>
    <t>5|10|6</t>
  </si>
  <si>
    <t>13|18|17</t>
  </si>
  <si>
    <t>7|2|5</t>
  </si>
  <si>
    <t>5|7|3</t>
  </si>
  <si>
    <t>7|10|12</t>
  </si>
  <si>
    <t>9|5|6</t>
  </si>
  <si>
    <t>0|6|2</t>
  </si>
  <si>
    <t>15|14|12</t>
  </si>
  <si>
    <t>9|9|6</t>
  </si>
  <si>
    <t>11|10|10</t>
  </si>
  <si>
    <t>22|25|21</t>
  </si>
  <si>
    <t>16|14|12</t>
  </si>
  <si>
    <t>9|6|4</t>
  </si>
  <si>
    <t>22|18|18</t>
  </si>
  <si>
    <t>12|13|11</t>
  </si>
  <si>
    <t>20|24|20</t>
  </si>
  <si>
    <t>18|18|21</t>
  </si>
  <si>
    <t>9|19|14</t>
  </si>
  <si>
    <t>15|20|15</t>
  </si>
  <si>
    <t>19|23|19</t>
  </si>
  <si>
    <t>17|15|12</t>
  </si>
  <si>
    <t>17|12|11</t>
  </si>
  <si>
    <t>9|12|9</t>
  </si>
  <si>
    <t>18|13|12</t>
  </si>
  <si>
    <t>16|22|19</t>
  </si>
  <si>
    <t>18|15|12</t>
  </si>
  <si>
    <t>3|2|5</t>
  </si>
  <si>
    <t xml:space="preserve"> chromosome 1 open reading frame 35 </t>
  </si>
  <si>
    <t xml:space="preserve">C1orf35 </t>
  </si>
  <si>
    <t>5|8|6</t>
  </si>
  <si>
    <t>13|9|4</t>
  </si>
  <si>
    <t>36|45|33</t>
  </si>
  <si>
    <t>45|40|41</t>
  </si>
  <si>
    <t>13|9|13</t>
  </si>
  <si>
    <t>1|4|0</t>
  </si>
  <si>
    <t>7|12|6</t>
  </si>
  <si>
    <t>4|6|5</t>
  </si>
  <si>
    <t>13|9|7</t>
  </si>
  <si>
    <t>10|14|10</t>
  </si>
  <si>
    <t>14|15|16</t>
  </si>
  <si>
    <t>9|7|4</t>
  </si>
  <si>
    <t>7|8|3</t>
  </si>
  <si>
    <t>10|17|18</t>
  </si>
  <si>
    <t>6|12|7</t>
  </si>
  <si>
    <t>13|11|14</t>
  </si>
  <si>
    <t>78|103|97</t>
  </si>
  <si>
    <t>112|112|112</t>
  </si>
  <si>
    <t>5|6|2</t>
  </si>
  <si>
    <t>110|110|116</t>
  </si>
  <si>
    <t>135|137|133</t>
  </si>
  <si>
    <t>12|14|13</t>
  </si>
  <si>
    <t>16|19|19</t>
  </si>
  <si>
    <t xml:space="preserve"> transcription factor 12 </t>
  </si>
  <si>
    <t>2|6|4</t>
  </si>
  <si>
    <t>27|33|32</t>
  </si>
  <si>
    <t>41|41|35</t>
  </si>
  <si>
    <t>AvgSpC AbC2</t>
  </si>
  <si>
    <t>SpC Sum AbN</t>
  </si>
  <si>
    <t>AvgSpC AbN</t>
  </si>
  <si>
    <t>SpC AbN-SpC IgG</t>
  </si>
  <si>
    <t xml:space="preserve"> vir like m6A methyltransferase associated</t>
  </si>
  <si>
    <t>VIRMA</t>
  </si>
  <si>
    <t>11|7|11</t>
  </si>
  <si>
    <t xml:space="preserve"> argonaute 3, RISC catalytic component </t>
  </si>
  <si>
    <t xml:space="preserve"> aladin WD repeat nucleoporin </t>
  </si>
  <si>
    <t xml:space="preserve"> actin like 6A </t>
  </si>
  <si>
    <t>6|7|2</t>
  </si>
  <si>
    <t xml:space="preserve"> adducin 1 </t>
  </si>
  <si>
    <t>5|3|10</t>
  </si>
  <si>
    <t>6|8|7</t>
  </si>
  <si>
    <t xml:space="preserve"> angiomotin like 2 </t>
  </si>
  <si>
    <t>16|11|8</t>
  </si>
  <si>
    <t>22|15|23</t>
  </si>
  <si>
    <t>21|17|24</t>
  </si>
  <si>
    <t>28|40|29</t>
  </si>
  <si>
    <t>19|16|19</t>
  </si>
  <si>
    <t>8|6|13</t>
  </si>
  <si>
    <t>6|2|2</t>
  </si>
  <si>
    <t>30|26|22</t>
  </si>
  <si>
    <t>28|43|28</t>
  </si>
  <si>
    <t>21|12|25</t>
  </si>
  <si>
    <t>12|6|9</t>
  </si>
  <si>
    <t>14|11|9</t>
  </si>
  <si>
    <t xml:space="preserve"> DEAD-box helicase 18 </t>
  </si>
  <si>
    <t>20|18|17</t>
  </si>
  <si>
    <t>13|17|17</t>
  </si>
  <si>
    <t>41|34|31</t>
  </si>
  <si>
    <t>15|21|21</t>
  </si>
  <si>
    <t>3|10|5</t>
  </si>
  <si>
    <t>8|3|3</t>
  </si>
  <si>
    <t>32|33|25</t>
  </si>
  <si>
    <t>0|4|8</t>
  </si>
  <si>
    <t>36|37|29</t>
  </si>
  <si>
    <t>23|21|26</t>
  </si>
  <si>
    <t xml:space="preserve"> eukaryotic translation elongation factor 1 delta </t>
  </si>
  <si>
    <t>22|27|23</t>
  </si>
  <si>
    <t>7|5|13</t>
  </si>
  <si>
    <t>23|13|12</t>
  </si>
  <si>
    <t>6|4|6</t>
  </si>
  <si>
    <t>20|20|27</t>
  </si>
  <si>
    <t xml:space="preserve"> MAPK regulated corepressor interacting protein 2 </t>
  </si>
  <si>
    <t>14|13|16</t>
  </si>
  <si>
    <t>41|44|51</t>
  </si>
  <si>
    <t xml:space="preserve"> FRY like transcription coactivator </t>
  </si>
  <si>
    <t>7|9|2</t>
  </si>
  <si>
    <t>72|76|85</t>
  </si>
  <si>
    <t>32|36|31</t>
  </si>
  <si>
    <t>8|6|3</t>
  </si>
  <si>
    <t>16|12|15</t>
  </si>
  <si>
    <t>18|10|22</t>
  </si>
  <si>
    <t>3|9|2</t>
  </si>
  <si>
    <t>9|9|16</t>
  </si>
  <si>
    <t>19|19|18</t>
  </si>
  <si>
    <t>15|17|8</t>
  </si>
  <si>
    <t>13|12|14</t>
  </si>
  <si>
    <t>16|15|20</t>
  </si>
  <si>
    <t>19|18|18</t>
  </si>
  <si>
    <t>13|12|8</t>
  </si>
  <si>
    <t>8|9|3</t>
  </si>
  <si>
    <t>13|13|7</t>
  </si>
  <si>
    <t>12|10|15</t>
  </si>
  <si>
    <t>69|80|81</t>
  </si>
  <si>
    <t>44|53|41</t>
  </si>
  <si>
    <t>44|46|38</t>
  </si>
  <si>
    <t>48|43|49</t>
  </si>
  <si>
    <t>12|20|7</t>
  </si>
  <si>
    <t>12|8|8</t>
  </si>
  <si>
    <t>18|15|15</t>
  </si>
  <si>
    <t xml:space="preserve"> interactor of little elongation complex ELL subunit 2 </t>
  </si>
  <si>
    <t>18|21|25</t>
  </si>
  <si>
    <t>38|36|41</t>
  </si>
  <si>
    <t xml:space="preserve"> IKBKB interacting protein </t>
  </si>
  <si>
    <t>20|14|15</t>
  </si>
  <si>
    <t>19|20|19</t>
  </si>
  <si>
    <t>7|7|16</t>
  </si>
  <si>
    <t>7|8|9</t>
  </si>
  <si>
    <t>60|54|79</t>
  </si>
  <si>
    <t>14|7|14</t>
  </si>
  <si>
    <t>29|31|30</t>
  </si>
  <si>
    <t>18|16|11</t>
  </si>
  <si>
    <t xml:space="preserve"> Kruppel like factor 5 </t>
  </si>
  <si>
    <t xml:space="preserve"> LINE1 retrotransposable element 1 </t>
  </si>
  <si>
    <t>22|29|30</t>
  </si>
  <si>
    <t>21|7|17</t>
  </si>
  <si>
    <t>Q96A72</t>
  </si>
  <si>
    <t xml:space="preserve"> mago homolog B, exon junction complex core component </t>
  </si>
  <si>
    <t>24|22|22</t>
  </si>
  <si>
    <t>27|29|34</t>
  </si>
  <si>
    <t>18|14|27</t>
  </si>
  <si>
    <t xml:space="preserve"> Mov10 RISC complex RNA helicase </t>
  </si>
  <si>
    <t>14|16|14</t>
  </si>
  <si>
    <t xml:space="preserve"> NCK interacting protein with SH3 domain </t>
  </si>
  <si>
    <t>25|29|30</t>
  </si>
  <si>
    <t>12|18|11</t>
  </si>
  <si>
    <t>18|15|16</t>
  </si>
  <si>
    <t>26|23|23</t>
  </si>
  <si>
    <t xml:space="preserve"> 2-oxoglutarate and iron dependent oxygenase domain containing 1 </t>
  </si>
  <si>
    <t>65|58|73</t>
  </si>
  <si>
    <t>57|56|55</t>
  </si>
  <si>
    <t>11|11|12</t>
  </si>
  <si>
    <t>4|7|3</t>
  </si>
  <si>
    <t xml:space="preserve"> PBX homeobox 2 </t>
  </si>
  <si>
    <t>3|7|6</t>
  </si>
  <si>
    <t>4|2|9</t>
  </si>
  <si>
    <t xml:space="preserve"> paternally expressed 10 </t>
  </si>
  <si>
    <t>8|9|14</t>
  </si>
  <si>
    <t>20|22|26</t>
  </si>
  <si>
    <t xml:space="preserve"> PHD finger protein 14 </t>
  </si>
  <si>
    <t>11|4|6</t>
  </si>
  <si>
    <t>159|165|179</t>
  </si>
  <si>
    <t>18|21|23</t>
  </si>
  <si>
    <t xml:space="preserve"> RNA binding motif protein, X-linked like 1 </t>
  </si>
  <si>
    <t>12|15|11</t>
  </si>
  <si>
    <t>11|10|14</t>
  </si>
  <si>
    <t>14|14|14</t>
  </si>
  <si>
    <t>6|8|13</t>
  </si>
  <si>
    <t>8|8|12</t>
  </si>
  <si>
    <t>9|6|11</t>
  </si>
  <si>
    <t>11|9|12</t>
  </si>
  <si>
    <t>6|7|12</t>
  </si>
  <si>
    <t>13|9|11</t>
  </si>
  <si>
    <t>12|12|13</t>
  </si>
  <si>
    <t>4|4|9</t>
  </si>
  <si>
    <t>16|18|23</t>
  </si>
  <si>
    <t>26|25|25</t>
  </si>
  <si>
    <t>12|11|15</t>
  </si>
  <si>
    <t>21|25|23</t>
  </si>
  <si>
    <t>23|15|21</t>
  </si>
  <si>
    <t>17|16|20</t>
  </si>
  <si>
    <t>7|9|13</t>
  </si>
  <si>
    <t>10|9|12</t>
  </si>
  <si>
    <t>9|9|14</t>
  </si>
  <si>
    <t>5|4|9</t>
  </si>
  <si>
    <t>12|11|22</t>
  </si>
  <si>
    <t>3|3|10</t>
  </si>
  <si>
    <t>17|19|15</t>
  </si>
  <si>
    <t>10|11|18</t>
  </si>
  <si>
    <t>9|9|5</t>
  </si>
  <si>
    <t>15|15|5</t>
  </si>
  <si>
    <t>15|15|12</t>
  </si>
  <si>
    <t>66|54|59</t>
  </si>
  <si>
    <t xml:space="preserve"> SEC24 homolog C, COPII coat complex component </t>
  </si>
  <si>
    <t>7|6|8</t>
  </si>
  <si>
    <t xml:space="preserve"> splicing factor 3b subunit 4 </t>
  </si>
  <si>
    <t>4|11|7</t>
  </si>
  <si>
    <t xml:space="preserve"> SAFB like transcription modulator </t>
  </si>
  <si>
    <t>11|6|9</t>
  </si>
  <si>
    <t xml:space="preserve"> SWI/SNF related, matrix associated, actin dependent regulator of chromatin, subfamily a, member 4 </t>
  </si>
  <si>
    <t>11|8|8</t>
  </si>
  <si>
    <t xml:space="preserve"> SWI/SNF related, matrix associated, actin dependent regulator of chromatin, subfamily d, member 1 </t>
  </si>
  <si>
    <t xml:space="preserve"> SWI/SNF related, matrix associated, actin dependent regulator of chromatin, subfamily e, member 1 </t>
  </si>
  <si>
    <t>29|17|28</t>
  </si>
  <si>
    <t xml:space="preserve"> staufen double-stranded RNA binding protein 1 </t>
  </si>
  <si>
    <t xml:space="preserve"> staufen double-stranded RNA binding protein 2 </t>
  </si>
  <si>
    <t>8|5|8</t>
  </si>
  <si>
    <t>39|48|34</t>
  </si>
  <si>
    <t>9|13|6</t>
  </si>
  <si>
    <t>6|8|11</t>
  </si>
  <si>
    <t>33|25|22</t>
  </si>
  <si>
    <t>21|15|20</t>
  </si>
  <si>
    <t>36|47|48</t>
  </si>
  <si>
    <t>106|95|120</t>
  </si>
  <si>
    <t>72|68|75</t>
  </si>
  <si>
    <t>16|13|9</t>
  </si>
  <si>
    <t>50|49|49</t>
  </si>
  <si>
    <t>19|13|25</t>
  </si>
  <si>
    <t>13|10|14</t>
  </si>
  <si>
    <t>9|11|10</t>
  </si>
  <si>
    <t>15|14|10</t>
  </si>
  <si>
    <t>49|49|57</t>
  </si>
  <si>
    <t>18|15|22</t>
  </si>
  <si>
    <t>18|8|15</t>
  </si>
  <si>
    <t>28|24|30</t>
  </si>
  <si>
    <t>17|21|22</t>
  </si>
  <si>
    <t>11|14|10</t>
  </si>
  <si>
    <t>3|8|6</t>
  </si>
  <si>
    <t xml:space="preserve"> 5'-3' exoribonuclease 2 </t>
  </si>
  <si>
    <t>2|6|3</t>
  </si>
  <si>
    <t>27|31|34</t>
  </si>
  <si>
    <t>22|20|24</t>
  </si>
  <si>
    <t>7|3|4</t>
  </si>
  <si>
    <t>35|25|45</t>
  </si>
  <si>
    <t>7|2|6</t>
  </si>
  <si>
    <t>15|11|7</t>
  </si>
  <si>
    <t xml:space="preserve"> small nuclear ribonucleoprotein D1 polypeptide </t>
  </si>
  <si>
    <t xml:space="preserve"> tubulin alpha 3c</t>
  </si>
  <si>
    <t>6|0|0</t>
  </si>
  <si>
    <t>5|0|5</t>
  </si>
  <si>
    <t>5|1|5</t>
  </si>
  <si>
    <t>4|7|1</t>
  </si>
  <si>
    <t>7|1|5</t>
  </si>
  <si>
    <t xml:space="preserve"> nuclear cap binding protein subunit 1 </t>
  </si>
  <si>
    <t xml:space="preserve"> peptidase M20 domain containing 2 </t>
  </si>
  <si>
    <t>3|0|5</t>
  </si>
  <si>
    <t>3|0|3</t>
  </si>
  <si>
    <t xml:space="preserve"> retinoic acid induced 1 </t>
  </si>
  <si>
    <t>1|2|4</t>
  </si>
  <si>
    <t>2|7|0</t>
  </si>
  <si>
    <t xml:space="preserve"> TSPY like 1 </t>
  </si>
  <si>
    <t xml:space="preserve"> ubiquitin specific peptidase 7 </t>
  </si>
  <si>
    <t>2|4|0</t>
  </si>
  <si>
    <t xml:space="preserve"> CBFA2/RUNX1 translocation partner 2 </t>
  </si>
  <si>
    <t xml:space="preserve"> elongation factor for RNA polymerase II </t>
  </si>
  <si>
    <t xml:space="preserve"> leucine rich repeats and calponin homology domain containing 3 </t>
  </si>
  <si>
    <t xml:space="preserve"> poly(A) binding protein interacting protein 1 </t>
  </si>
  <si>
    <t xml:space="preserve"> twinkle mtDNA helicase </t>
  </si>
  <si>
    <t xml:space="preserve">TWNK </t>
  </si>
  <si>
    <t xml:space="preserve"> ribosomal RNA processing 12 homolog </t>
  </si>
  <si>
    <t xml:space="preserve"> small nuclear ribonucleoprotein polypeptides B and B1 </t>
  </si>
  <si>
    <t xml:space="preserve"> BCAS2, pre-mRNA processing factor </t>
  </si>
  <si>
    <t xml:space="preserve"> RNA binding motif single stranded interacting protein 2 </t>
  </si>
  <si>
    <t xml:space="preserve"> splicing factor 3a subunit 1 </t>
  </si>
  <si>
    <t xml:space="preserve"> splicing factor 3b subunit 5 </t>
  </si>
  <si>
    <t xml:space="preserve"> sorting nexin 24 </t>
  </si>
  <si>
    <t xml:space="preserve"> spermatid perinuclear RNA binding protein </t>
  </si>
  <si>
    <t xml:space="preserve"> transformer 2 alpha homolog </t>
  </si>
  <si>
    <t>1|4|5</t>
  </si>
  <si>
    <t xml:space="preserve"> nuclear receptor coactivator 5 </t>
  </si>
  <si>
    <t>5|0|3</t>
  </si>
  <si>
    <t xml:space="preserve"> histone cluster 2 H3 family member a </t>
  </si>
  <si>
    <t>4|2|7</t>
  </si>
  <si>
    <t>1|1|6</t>
  </si>
  <si>
    <t xml:space="preserve"> adducin 3 </t>
  </si>
  <si>
    <t>4|0|0</t>
  </si>
  <si>
    <t xml:space="preserve"> chromosome 8 open reading frame 33 </t>
  </si>
  <si>
    <t xml:space="preserve"> pre-mRNA processing factor 8 </t>
  </si>
  <si>
    <t xml:space="preserve"> RNA binding motif protein 27 </t>
  </si>
  <si>
    <t xml:space="preserve"> ribosome biogenesis regulator homolog </t>
  </si>
  <si>
    <t>1|1|4</t>
  </si>
  <si>
    <t xml:space="preserve"> unkempt family zinc finger </t>
  </si>
  <si>
    <t xml:space="preserve"> DnaJ heat shock protein family (Hsp40) member A3 </t>
  </si>
  <si>
    <t xml:space="preserve"> MYC binding protein 2, E3 ubiquitin protein ligase </t>
  </si>
  <si>
    <t xml:space="preserve"> SLIT-ROBO Rho GTPase activating protein 1 </t>
  </si>
  <si>
    <t xml:space="preserve"> mitochondrial ribosomal protein L15 </t>
  </si>
  <si>
    <t xml:space="preserve"> replication protein A2 </t>
  </si>
  <si>
    <t xml:space="preserve"> Sjogren syndrome antigen B </t>
  </si>
  <si>
    <t xml:space="preserve"> SYF2 pre-mRNA splicing factor </t>
  </si>
  <si>
    <t xml:space="preserve"> glutaminyl-tRNA synthetase </t>
  </si>
  <si>
    <t>82|97|73</t>
  </si>
  <si>
    <t>43|39|31</t>
  </si>
  <si>
    <t xml:space="preserve"> ArfGAP with SH3 domain, ankyrin repeat and PH domain 2 </t>
  </si>
  <si>
    <t xml:space="preserve"> zinc finger CCCH-type containing 4 </t>
  </si>
  <si>
    <t>4|7|2</t>
  </si>
  <si>
    <t>1|5|0</t>
  </si>
  <si>
    <t xml:space="preserve"> histone cluster 1 H3 family member d </t>
  </si>
  <si>
    <t xml:space="preserve">HIST1H3D </t>
  </si>
  <si>
    <t xml:space="preserve"> POTE ankyrin domain family member E </t>
  </si>
  <si>
    <t>9|4|4</t>
  </si>
  <si>
    <t>14|10|12</t>
  </si>
  <si>
    <t>40|7|6</t>
  </si>
  <si>
    <t>39|6|5</t>
  </si>
  <si>
    <t>SpC IgG mouse</t>
  </si>
  <si>
    <t>SpC AbN</t>
  </si>
  <si>
    <t>SpC IgG rabbit</t>
  </si>
  <si>
    <t>SpC Sum IgG rabbit</t>
  </si>
  <si>
    <t>SpC AbC2</t>
  </si>
  <si>
    <t>SpC AbC1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</si>
</sst>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sz val="12"/>
      <color rgb="FF000000"/>
      <name val="Calibri"/>
      <scheme val="minor"/>
    </font>
    <font>
      <b/>
      <sz val="12"/>
      <color rgb="FF000000"/>
      <name val="Calibri"/>
      <scheme val="minor"/>
    </font>
    <font>
      <sz val="10"/>
      <color theme="1"/>
      <name val="Verdana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Verdana"/>
    </font>
    <font>
      <b/>
      <sz val="12"/>
      <name val="Calibri"/>
      <scheme val="minor"/>
    </font>
    <font>
      <b/>
      <sz val="12"/>
      <color rgb="FFFF0000"/>
      <name val="Calibri"/>
      <scheme val="minor"/>
    </font>
    <font>
      <sz val="10"/>
      <name val="Verdan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5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2" fontId="0" fillId="0" borderId="0" xfId="0" applyNumberFormat="1"/>
    <xf numFmtId="0" fontId="0" fillId="0" borderId="0" xfId="0" applyFont="1"/>
    <xf numFmtId="49" fontId="5" fillId="0" borderId="0" xfId="0" applyNumberFormat="1" applyFont="1" applyFill="1" applyAlignment="1">
      <alignment horizontal="left" vertical="center" wrapText="1"/>
    </xf>
    <xf numFmtId="2" fontId="0" fillId="0" borderId="0" xfId="0" applyNumberFormat="1" applyFont="1"/>
    <xf numFmtId="0" fontId="0" fillId="0" borderId="0" xfId="0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 wrapText="1"/>
    </xf>
    <xf numFmtId="49" fontId="5" fillId="0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49" fontId="5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8" fillId="0" borderId="0" xfId="0" applyFont="1"/>
    <xf numFmtId="0" fontId="10" fillId="0" borderId="0" xfId="95"/>
    <xf numFmtId="0" fontId="10" fillId="0" borderId="0" xfId="95" applyFill="1"/>
    <xf numFmtId="164" fontId="10" fillId="0" borderId="0" xfId="95" applyNumberFormat="1"/>
    <xf numFmtId="0" fontId="1" fillId="0" borderId="0" xfId="95" applyFont="1"/>
    <xf numFmtId="164" fontId="1" fillId="0" borderId="0" xfId="95" applyNumberFormat="1" applyFont="1"/>
    <xf numFmtId="2" fontId="1" fillId="0" borderId="0" xfId="95" applyNumberFormat="1" applyFont="1"/>
    <xf numFmtId="165" fontId="1" fillId="0" borderId="0" xfId="95" applyNumberFormat="1" applyFont="1"/>
    <xf numFmtId="0" fontId="13" fillId="0" borderId="0" xfId="95" applyFont="1"/>
    <xf numFmtId="164" fontId="13" fillId="0" borderId="0" xfId="95" applyNumberFormat="1" applyFont="1"/>
    <xf numFmtId="165" fontId="13" fillId="0" borderId="0" xfId="95" applyNumberFormat="1" applyFont="1"/>
    <xf numFmtId="0" fontId="1" fillId="0" borderId="0" xfId="95" applyFont="1" applyAlignment="1">
      <alignment vertical="center"/>
    </xf>
    <xf numFmtId="164" fontId="1" fillId="0" borderId="0" xfId="95" applyNumberFormat="1" applyFont="1" applyAlignment="1">
      <alignment vertical="center"/>
    </xf>
    <xf numFmtId="2" fontId="1" fillId="0" borderId="0" xfId="95" applyNumberFormat="1" applyFont="1" applyAlignment="1">
      <alignment vertical="center"/>
    </xf>
    <xf numFmtId="165" fontId="1" fillId="0" borderId="0" xfId="95" applyNumberFormat="1" applyFont="1" applyAlignment="1">
      <alignment vertical="center"/>
    </xf>
    <xf numFmtId="0" fontId="1" fillId="0" borderId="0" xfId="95" applyFont="1" applyFill="1" applyAlignment="1">
      <alignment vertical="center"/>
    </xf>
    <xf numFmtId="2" fontId="1" fillId="0" borderId="0" xfId="95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95" applyNumberFormat="1" applyFont="1" applyFill="1" applyAlignment="1">
      <alignment vertical="center"/>
    </xf>
    <xf numFmtId="0" fontId="13" fillId="0" borderId="0" xfId="95" applyFont="1" applyFill="1" applyAlignment="1">
      <alignment vertical="center"/>
    </xf>
    <xf numFmtId="0" fontId="13" fillId="0" borderId="0" xfId="95" applyFont="1" applyAlignment="1">
      <alignment vertical="center"/>
    </xf>
    <xf numFmtId="164" fontId="13" fillId="0" borderId="0" xfId="95" applyNumberFormat="1" applyFont="1" applyAlignment="1">
      <alignment vertical="center"/>
    </xf>
    <xf numFmtId="2" fontId="13" fillId="0" borderId="0" xfId="95" applyNumberFormat="1" applyFont="1" applyFill="1" applyAlignment="1">
      <alignment vertical="center"/>
    </xf>
    <xf numFmtId="165" fontId="13" fillId="0" borderId="0" xfId="95" applyNumberFormat="1" applyFont="1" applyAlignment="1">
      <alignment vertical="center"/>
    </xf>
    <xf numFmtId="0" fontId="0" fillId="0" borderId="0" xfId="95" applyFont="1" applyAlignment="1">
      <alignment vertical="center"/>
    </xf>
    <xf numFmtId="2" fontId="13" fillId="0" borderId="0" xfId="95" applyNumberFormat="1" applyFont="1"/>
    <xf numFmtId="0" fontId="12" fillId="2" borderId="0" xfId="95" applyFont="1" applyFill="1" applyAlignment="1">
      <alignment horizontal="center" vertical="center" wrapText="1"/>
    </xf>
    <xf numFmtId="0" fontId="12" fillId="3" borderId="0" xfId="95" applyFont="1" applyFill="1" applyAlignment="1">
      <alignment horizontal="center" vertical="center" wrapText="1"/>
    </xf>
    <xf numFmtId="164" fontId="12" fillId="3" borderId="0" xfId="95" applyNumberFormat="1" applyFont="1" applyFill="1" applyAlignment="1">
      <alignment horizontal="center" vertical="center" wrapText="1"/>
    </xf>
    <xf numFmtId="165" fontId="9" fillId="0" borderId="0" xfId="95" applyNumberFormat="1" applyFont="1"/>
    <xf numFmtId="0" fontId="14" fillId="0" borderId="0" xfId="116"/>
    <xf numFmtId="164" fontId="14" fillId="0" borderId="0" xfId="116" applyNumberFormat="1"/>
    <xf numFmtId="0" fontId="11" fillId="0" borderId="0" xfId="116" applyFont="1"/>
    <xf numFmtId="0" fontId="5" fillId="0" borderId="0" xfId="116" applyFont="1"/>
    <xf numFmtId="164" fontId="5" fillId="0" borderId="0" xfId="116" applyNumberFormat="1" applyFont="1"/>
    <xf numFmtId="2" fontId="5" fillId="0" borderId="0" xfId="116" applyNumberFormat="1" applyFont="1"/>
    <xf numFmtId="165" fontId="5" fillId="0" borderId="0" xfId="116" applyNumberFormat="1" applyFont="1"/>
    <xf numFmtId="0" fontId="12" fillId="0" borderId="0" xfId="116" applyFont="1"/>
    <xf numFmtId="0" fontId="13" fillId="0" borderId="0" xfId="116" applyFont="1"/>
    <xf numFmtId="164" fontId="13" fillId="0" borderId="0" xfId="116" applyNumberFormat="1" applyFont="1"/>
    <xf numFmtId="2" fontId="13" fillId="0" borderId="0" xfId="116" applyNumberFormat="1" applyFont="1"/>
    <xf numFmtId="165" fontId="13" fillId="0" borderId="0" xfId="116" applyNumberFormat="1" applyFont="1"/>
    <xf numFmtId="0" fontId="0" fillId="0" borderId="0" xfId="0" applyAlignment="1">
      <alignment vertical="center"/>
    </xf>
    <xf numFmtId="164" fontId="0" fillId="0" borderId="0" xfId="0" applyNumberFormat="1"/>
    <xf numFmtId="2" fontId="0" fillId="0" borderId="0" xfId="0" applyNumberFormat="1" applyAlignment="1">
      <alignment horizontal="right" vertical="center"/>
    </xf>
    <xf numFmtId="165" fontId="0" fillId="0" borderId="0" xfId="0" applyNumberFormat="1"/>
    <xf numFmtId="0" fontId="0" fillId="0" borderId="0" xfId="0" applyNumberFormat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0" xfId="0" applyFont="1"/>
    <xf numFmtId="164" fontId="13" fillId="0" borderId="0" xfId="0" applyNumberFormat="1" applyFont="1"/>
    <xf numFmtId="2" fontId="13" fillId="0" borderId="0" xfId="0" applyNumberFormat="1" applyFont="1" applyAlignment="1">
      <alignment horizontal="right" vertical="center"/>
    </xf>
    <xf numFmtId="165" fontId="13" fillId="0" borderId="0" xfId="0" applyNumberFormat="1" applyFont="1"/>
    <xf numFmtId="2" fontId="13" fillId="0" borderId="0" xfId="0" applyNumberFormat="1" applyFont="1"/>
    <xf numFmtId="0" fontId="0" fillId="0" borderId="0" xfId="0" applyAlignment="1">
      <alignment horizontal="right" vertical="center"/>
    </xf>
    <xf numFmtId="164" fontId="0" fillId="0" borderId="0" xfId="0" applyNumberFormat="1" applyFont="1"/>
    <xf numFmtId="2" fontId="0" fillId="0" borderId="0" xfId="0" applyNumberFormat="1" applyFont="1" applyAlignment="1">
      <alignment vertical="center"/>
    </xf>
    <xf numFmtId="165" fontId="0" fillId="0" borderId="0" xfId="0" applyNumberFormat="1" applyFont="1"/>
    <xf numFmtId="2" fontId="13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2" fontId="2" fillId="4" borderId="0" xfId="0" applyNumberFormat="1" applyFont="1" applyFill="1" applyAlignment="1">
      <alignment horizontal="center" vertical="center" wrapText="1"/>
    </xf>
    <xf numFmtId="2" fontId="7" fillId="4" borderId="0" xfId="0" applyNumberFormat="1" applyFont="1" applyFill="1" applyAlignment="1">
      <alignment horizontal="center" vertical="center" wrapText="1"/>
    </xf>
  </cellXfs>
  <cellStyles count="1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Normal" xfId="0" builtinId="0"/>
    <cellStyle name="Normal 2" xfId="95"/>
    <cellStyle name="Normal 3" xfId="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connections" Target="connections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queryTables/queryTable1.xml><?xml version="1.0" encoding="utf-8"?>
<queryTable xmlns="http://schemas.openxmlformats.org/spreadsheetml/2006/main" name="HTE_Abnova_allBFDR_Analysis_KO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HTE_Abcam_allBFDR_Analysis_KO" connectionId="1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HTE_Sigma_allBFDR_Analysis_KO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8"/>
  <sheetViews>
    <sheetView workbookViewId="0">
      <selection activeCell="A12" sqref="A12:XFD13"/>
    </sheetView>
  </sheetViews>
  <sheetFormatPr baseColWidth="10" defaultRowHeight="15" x14ac:dyDescent="0"/>
  <cols>
    <col min="2" max="2" width="12" bestFit="1" customWidth="1"/>
    <col min="3" max="3" width="12.33203125" style="2" bestFit="1" customWidth="1"/>
    <col min="4" max="4" width="7" style="2" bestFit="1" customWidth="1"/>
    <col min="5" max="5" width="9.5" style="2" bestFit="1" customWidth="1"/>
    <col min="6" max="6" width="13.33203125" style="2" bestFit="1" customWidth="1"/>
    <col min="7" max="7" width="12.33203125" style="2" bestFit="1" customWidth="1"/>
    <col min="8" max="8" width="7" style="2" bestFit="1" customWidth="1"/>
    <col min="9" max="9" width="9.5" style="2" bestFit="1" customWidth="1"/>
    <col min="10" max="10" width="13.33203125" style="2" bestFit="1" customWidth="1"/>
    <col min="11" max="11" width="12.33203125" style="2" bestFit="1" customWidth="1"/>
    <col min="12" max="12" width="13.33203125" style="2" customWidth="1"/>
    <col min="13" max="13" width="9.5" style="2" bestFit="1" customWidth="1"/>
    <col min="14" max="14" width="13.33203125" style="2" bestFit="1" customWidth="1"/>
    <col min="15" max="15" width="13" customWidth="1"/>
    <col min="16" max="16" width="12.5" customWidth="1"/>
  </cols>
  <sheetData>
    <row r="1" spans="1:16" s="1" customFormat="1" ht="30">
      <c r="A1" s="81" t="s">
        <v>699</v>
      </c>
      <c r="B1" s="81" t="s">
        <v>226</v>
      </c>
      <c r="C1" s="82" t="s">
        <v>691</v>
      </c>
      <c r="D1" s="82" t="s">
        <v>693</v>
      </c>
      <c r="E1" s="82" t="s">
        <v>692</v>
      </c>
      <c r="F1" s="82" t="s">
        <v>493</v>
      </c>
      <c r="G1" s="82" t="s">
        <v>694</v>
      </c>
      <c r="H1" s="82" t="s">
        <v>1390</v>
      </c>
      <c r="I1" s="82" t="s">
        <v>695</v>
      </c>
      <c r="J1" s="82" t="s">
        <v>494</v>
      </c>
      <c r="K1" s="82" t="s">
        <v>696</v>
      </c>
      <c r="L1" s="82" t="s">
        <v>697</v>
      </c>
      <c r="M1" s="82" t="s">
        <v>698</v>
      </c>
      <c r="N1" s="83" t="s">
        <v>495</v>
      </c>
      <c r="O1" s="81" t="s">
        <v>1391</v>
      </c>
      <c r="P1" s="81" t="s">
        <v>1392</v>
      </c>
    </row>
    <row r="2" spans="1:16">
      <c r="A2" s="7" t="s">
        <v>700</v>
      </c>
      <c r="B2" s="3" t="s">
        <v>0</v>
      </c>
      <c r="C2" s="5">
        <v>0</v>
      </c>
      <c r="D2" s="5">
        <v>0.76</v>
      </c>
      <c r="E2" s="5">
        <v>4.1000000000000002E-2</v>
      </c>
      <c r="F2" s="5">
        <v>3.2000000000000001E-2</v>
      </c>
      <c r="G2" s="5"/>
      <c r="H2" s="5"/>
      <c r="I2" s="5"/>
      <c r="J2" s="5"/>
      <c r="K2" s="5"/>
      <c r="L2" s="5"/>
      <c r="M2" s="5"/>
      <c r="N2" s="5"/>
      <c r="O2" s="3" t="s">
        <v>227</v>
      </c>
      <c r="P2" s="3" t="s">
        <v>227</v>
      </c>
    </row>
    <row r="3" spans="1:16">
      <c r="A3" s="7" t="s">
        <v>701</v>
      </c>
      <c r="B3" s="3" t="s">
        <v>1</v>
      </c>
      <c r="C3" s="5">
        <v>0</v>
      </c>
      <c r="D3" s="5">
        <v>0.85</v>
      </c>
      <c r="E3" s="5">
        <v>0.192</v>
      </c>
      <c r="F3" s="5">
        <v>0.14799999999999999</v>
      </c>
      <c r="G3" s="5">
        <v>0.96</v>
      </c>
      <c r="H3" s="5">
        <v>0</v>
      </c>
      <c r="I3" s="5">
        <v>0.67100000000000004</v>
      </c>
      <c r="J3" s="5">
        <v>0.60399999999999998</v>
      </c>
      <c r="K3" s="5"/>
      <c r="L3" s="5"/>
      <c r="M3" s="5"/>
      <c r="N3" s="5"/>
      <c r="O3" s="3" t="s">
        <v>227</v>
      </c>
      <c r="P3" s="3" t="s">
        <v>227</v>
      </c>
    </row>
    <row r="4" spans="1:16">
      <c r="A4" s="7" t="s">
        <v>702</v>
      </c>
      <c r="B4" s="3" t="s">
        <v>2</v>
      </c>
      <c r="C4" s="5">
        <v>0</v>
      </c>
      <c r="D4" s="5">
        <v>0.84</v>
      </c>
      <c r="E4" s="5">
        <v>0.35699999999999998</v>
      </c>
      <c r="F4" s="5">
        <v>0.27500000000000002</v>
      </c>
      <c r="G4" s="5">
        <v>0.99</v>
      </c>
      <c r="H4" s="5">
        <v>0</v>
      </c>
      <c r="I4" s="5">
        <v>0.61899999999999999</v>
      </c>
      <c r="J4" s="5">
        <v>0.55700000000000005</v>
      </c>
      <c r="K4" s="5">
        <v>0.98</v>
      </c>
      <c r="L4" s="5">
        <v>0</v>
      </c>
      <c r="M4" s="5">
        <v>0.64300000000000002</v>
      </c>
      <c r="N4" s="5">
        <v>0.67100000000000004</v>
      </c>
      <c r="O4" s="3" t="s">
        <v>227</v>
      </c>
      <c r="P4" s="3" t="s">
        <v>227</v>
      </c>
    </row>
    <row r="5" spans="1:16">
      <c r="A5" s="7" t="s">
        <v>703</v>
      </c>
      <c r="B5" s="3" t="s">
        <v>3</v>
      </c>
      <c r="C5" s="5"/>
      <c r="D5" s="5"/>
      <c r="E5" s="5"/>
      <c r="F5" s="5"/>
      <c r="G5" s="5">
        <v>0.96</v>
      </c>
      <c r="H5" s="5">
        <v>0</v>
      </c>
      <c r="I5" s="5">
        <v>0.67</v>
      </c>
      <c r="J5" s="5">
        <v>0.60399999999999998</v>
      </c>
      <c r="K5" s="5">
        <v>0.71</v>
      </c>
      <c r="L5" s="5">
        <v>0.01</v>
      </c>
      <c r="M5" s="5">
        <v>0.55000000000000004</v>
      </c>
      <c r="N5" s="5">
        <v>0.57399999999999995</v>
      </c>
      <c r="O5" s="3" t="s">
        <v>4</v>
      </c>
      <c r="P5" s="3" t="s">
        <v>227</v>
      </c>
    </row>
    <row r="6" spans="1:16">
      <c r="A6" s="7" t="s">
        <v>704</v>
      </c>
      <c r="B6" s="3" t="s">
        <v>5</v>
      </c>
      <c r="C6" s="5">
        <v>0</v>
      </c>
      <c r="D6" s="5">
        <v>0.85</v>
      </c>
      <c r="E6" s="5">
        <v>-5.8999999999999997E-2</v>
      </c>
      <c r="F6" s="5">
        <v>-4.4999999999999998E-2</v>
      </c>
      <c r="G6" s="5"/>
      <c r="H6" s="5"/>
      <c r="I6" s="5"/>
      <c r="J6" s="5"/>
      <c r="K6" s="5">
        <v>1</v>
      </c>
      <c r="L6" s="5">
        <v>0</v>
      </c>
      <c r="M6" s="5">
        <v>0.03</v>
      </c>
      <c r="N6" s="5">
        <v>3.2000000000000001E-2</v>
      </c>
      <c r="O6" s="3" t="s">
        <v>227</v>
      </c>
      <c r="P6" s="3" t="s">
        <v>4</v>
      </c>
    </row>
    <row r="7" spans="1:16">
      <c r="A7" s="10" t="s">
        <v>705</v>
      </c>
      <c r="B7" s="3" t="s">
        <v>6</v>
      </c>
      <c r="C7" s="5"/>
      <c r="D7" s="5"/>
      <c r="E7" s="5"/>
      <c r="F7" s="5"/>
      <c r="G7" s="5"/>
      <c r="H7" s="5"/>
      <c r="I7" s="5"/>
      <c r="J7" s="5"/>
      <c r="K7" s="5">
        <v>0</v>
      </c>
      <c r="L7" s="5">
        <v>0.32</v>
      </c>
      <c r="M7" s="5">
        <v>0</v>
      </c>
      <c r="N7" s="5">
        <v>0</v>
      </c>
      <c r="O7" s="3" t="s">
        <v>227</v>
      </c>
      <c r="P7" s="3" t="s">
        <v>7</v>
      </c>
    </row>
    <row r="8" spans="1:16">
      <c r="A8" s="6" t="s">
        <v>706</v>
      </c>
      <c r="B8" s="3" t="s">
        <v>8</v>
      </c>
      <c r="C8" s="5"/>
      <c r="D8" s="5"/>
      <c r="E8" s="5"/>
      <c r="F8" s="5"/>
      <c r="G8" s="5">
        <v>0.33</v>
      </c>
      <c r="H8" s="5">
        <v>0.25</v>
      </c>
      <c r="I8" s="5">
        <v>0.14899999999999999</v>
      </c>
      <c r="J8" s="5">
        <v>0.13400000000000001</v>
      </c>
      <c r="K8" s="5"/>
      <c r="L8" s="5"/>
      <c r="M8" s="5"/>
      <c r="N8" s="5"/>
      <c r="O8" s="3" t="s">
        <v>227</v>
      </c>
      <c r="P8" s="3" t="s">
        <v>227</v>
      </c>
    </row>
    <row r="9" spans="1:16">
      <c r="A9" s="3" t="s">
        <v>707</v>
      </c>
      <c r="B9" s="3" t="s">
        <v>9</v>
      </c>
      <c r="C9" s="5"/>
      <c r="D9" s="5"/>
      <c r="E9" s="5"/>
      <c r="F9" s="5"/>
      <c r="G9" s="5">
        <v>0.39</v>
      </c>
      <c r="H9" s="5">
        <v>0.16</v>
      </c>
      <c r="I9" s="5">
        <v>0.10299999999999999</v>
      </c>
      <c r="J9" s="5">
        <v>9.2999999999999999E-2</v>
      </c>
      <c r="K9" s="5">
        <v>0.94</v>
      </c>
      <c r="L9" s="5">
        <v>0</v>
      </c>
      <c r="M9" s="5">
        <v>0.155</v>
      </c>
      <c r="N9" s="5">
        <v>0.16200000000000001</v>
      </c>
      <c r="O9" s="3" t="s">
        <v>4</v>
      </c>
      <c r="P9" s="3" t="s">
        <v>7</v>
      </c>
    </row>
    <row r="10" spans="1:16">
      <c r="A10" s="7" t="s">
        <v>708</v>
      </c>
      <c r="B10" s="3" t="s">
        <v>10</v>
      </c>
      <c r="C10" s="5">
        <v>0</v>
      </c>
      <c r="D10" s="5">
        <v>0.85</v>
      </c>
      <c r="E10" s="5">
        <v>-5.6000000000000001E-2</v>
      </c>
      <c r="F10" s="5">
        <v>-4.2999999999999997E-2</v>
      </c>
      <c r="G10" s="5"/>
      <c r="H10" s="5"/>
      <c r="I10" s="5"/>
      <c r="J10" s="5"/>
      <c r="K10" s="5"/>
      <c r="L10" s="5"/>
      <c r="M10" s="5"/>
      <c r="N10" s="5"/>
      <c r="O10" s="3" t="s">
        <v>227</v>
      </c>
      <c r="P10" s="3" t="s">
        <v>227</v>
      </c>
    </row>
    <row r="11" spans="1:16">
      <c r="A11" s="10" t="s">
        <v>709</v>
      </c>
      <c r="B11" s="3" t="s">
        <v>11</v>
      </c>
      <c r="C11" s="5">
        <v>0.01</v>
      </c>
      <c r="D11" s="5">
        <v>0.71</v>
      </c>
      <c r="E11" s="5">
        <v>0</v>
      </c>
      <c r="F11" s="5">
        <v>0</v>
      </c>
      <c r="G11" s="5"/>
      <c r="H11" s="5"/>
      <c r="I11" s="5"/>
      <c r="J11" s="5"/>
      <c r="K11" s="5"/>
      <c r="L11" s="5"/>
      <c r="M11" s="5"/>
      <c r="N11" s="5"/>
      <c r="O11" s="3" t="s">
        <v>227</v>
      </c>
      <c r="P11" s="3" t="s">
        <v>227</v>
      </c>
    </row>
    <row r="12" spans="1:16">
      <c r="A12" s="6" t="s">
        <v>730</v>
      </c>
      <c r="B12" s="21" t="s">
        <v>1393</v>
      </c>
      <c r="C12" s="5">
        <v>0</v>
      </c>
      <c r="D12" s="5">
        <v>0.8</v>
      </c>
      <c r="E12" s="5">
        <v>1.7000000000000001E-2</v>
      </c>
      <c r="F12" s="5">
        <v>1.2999999999999999E-2</v>
      </c>
      <c r="G12" s="5"/>
      <c r="H12" s="5"/>
      <c r="I12" s="5"/>
      <c r="J12" s="5"/>
      <c r="K12" s="5"/>
      <c r="L12" s="5"/>
      <c r="M12" s="5"/>
      <c r="N12" s="5"/>
      <c r="O12" s="3" t="s">
        <v>227</v>
      </c>
      <c r="P12" s="3" t="s">
        <v>4</v>
      </c>
    </row>
    <row r="13" spans="1:16">
      <c r="A13" s="7" t="s">
        <v>731</v>
      </c>
      <c r="B13" s="3" t="s">
        <v>1394</v>
      </c>
      <c r="C13" s="5">
        <v>0</v>
      </c>
      <c r="D13" s="5">
        <v>0.79</v>
      </c>
      <c r="E13" s="5">
        <v>8.7999999999999995E-2</v>
      </c>
      <c r="F13" s="5">
        <v>6.8000000000000005E-2</v>
      </c>
      <c r="G13" s="5"/>
      <c r="H13" s="5"/>
      <c r="I13" s="5"/>
      <c r="J13" s="5"/>
      <c r="K13" s="5"/>
      <c r="L13" s="5"/>
      <c r="M13" s="5"/>
      <c r="N13" s="5"/>
      <c r="O13" s="3" t="s">
        <v>227</v>
      </c>
      <c r="P13" s="3" t="s">
        <v>227</v>
      </c>
    </row>
    <row r="14" spans="1:16">
      <c r="A14" s="6" t="s">
        <v>736</v>
      </c>
      <c r="B14" s="3" t="s">
        <v>12</v>
      </c>
      <c r="C14" s="5">
        <v>0</v>
      </c>
      <c r="D14" s="5">
        <v>0.85</v>
      </c>
      <c r="E14" s="5">
        <v>-6.5000000000000002E-2</v>
      </c>
      <c r="F14" s="5">
        <v>-0.05</v>
      </c>
      <c r="G14" s="5"/>
      <c r="H14" s="5"/>
      <c r="I14" s="5"/>
      <c r="J14" s="5"/>
      <c r="K14" s="5"/>
      <c r="L14" s="5"/>
      <c r="M14" s="5"/>
      <c r="N14" s="5"/>
      <c r="O14" s="3" t="s">
        <v>227</v>
      </c>
      <c r="P14" s="3" t="s">
        <v>227</v>
      </c>
    </row>
    <row r="15" spans="1:16">
      <c r="A15" s="7" t="s">
        <v>738</v>
      </c>
      <c r="B15" s="3" t="s">
        <v>13</v>
      </c>
      <c r="C15" s="5">
        <v>0.14000000000000001</v>
      </c>
      <c r="D15" s="5">
        <v>0.39</v>
      </c>
      <c r="E15" s="5">
        <v>0.69599999999999995</v>
      </c>
      <c r="F15" s="5">
        <v>0.53700000000000003</v>
      </c>
      <c r="G15" s="5">
        <v>0.66</v>
      </c>
      <c r="H15" s="5">
        <v>7.0000000000000007E-2</v>
      </c>
      <c r="I15" s="5">
        <v>0.99399999999999999</v>
      </c>
      <c r="J15" s="5">
        <v>0.89600000000000002</v>
      </c>
      <c r="K15" s="5"/>
      <c r="L15" s="5"/>
      <c r="M15" s="5"/>
      <c r="N15" s="5"/>
      <c r="O15" s="3" t="s">
        <v>227</v>
      </c>
      <c r="P15" s="3" t="s">
        <v>227</v>
      </c>
    </row>
    <row r="16" spans="1:16">
      <c r="A16" s="7" t="s">
        <v>741</v>
      </c>
      <c r="B16" s="3" t="s">
        <v>14</v>
      </c>
      <c r="C16" s="5">
        <v>1</v>
      </c>
      <c r="D16" s="5">
        <v>0</v>
      </c>
      <c r="E16" s="5">
        <v>0.67800000000000005</v>
      </c>
      <c r="F16" s="5">
        <v>0.52300000000000002</v>
      </c>
      <c r="G16" s="5">
        <v>0.67</v>
      </c>
      <c r="H16" s="5">
        <v>0.03</v>
      </c>
      <c r="I16" s="5">
        <v>0.65</v>
      </c>
      <c r="J16" s="5">
        <v>0.58599999999999997</v>
      </c>
      <c r="K16" s="5">
        <v>0</v>
      </c>
      <c r="L16" s="5">
        <v>0.34</v>
      </c>
      <c r="M16" s="5">
        <v>0.245</v>
      </c>
      <c r="N16" s="5">
        <v>0.25600000000000001</v>
      </c>
      <c r="O16" s="3" t="s">
        <v>227</v>
      </c>
      <c r="P16" s="3" t="s">
        <v>227</v>
      </c>
    </row>
    <row r="17" spans="1:16">
      <c r="A17" s="7" t="s">
        <v>746</v>
      </c>
      <c r="B17" s="12" t="s">
        <v>745</v>
      </c>
      <c r="C17" s="5">
        <v>0.01</v>
      </c>
      <c r="D17" s="5">
        <v>0.69</v>
      </c>
      <c r="E17" s="5">
        <v>-3.5999999999999997E-2</v>
      </c>
      <c r="F17" s="5">
        <v>-2.7E-2</v>
      </c>
      <c r="G17" s="5">
        <v>0.33</v>
      </c>
      <c r="H17" s="5">
        <v>0.21</v>
      </c>
      <c r="I17" s="5">
        <v>0.17799999999999999</v>
      </c>
      <c r="J17" s="5">
        <v>0.16</v>
      </c>
      <c r="K17" s="5"/>
      <c r="L17" s="5"/>
      <c r="M17" s="5"/>
      <c r="N17" s="5"/>
      <c r="O17" s="3" t="s">
        <v>227</v>
      </c>
      <c r="P17" s="3" t="s">
        <v>227</v>
      </c>
    </row>
    <row r="18" spans="1:16">
      <c r="A18" s="13" t="s">
        <v>748</v>
      </c>
      <c r="B18" s="3" t="s">
        <v>15</v>
      </c>
      <c r="C18" s="5">
        <v>0</v>
      </c>
      <c r="D18" s="5">
        <v>0.79</v>
      </c>
      <c r="E18" s="5">
        <v>-3.2000000000000001E-2</v>
      </c>
      <c r="F18" s="5">
        <v>-2.5000000000000001E-2</v>
      </c>
      <c r="G18" s="5"/>
      <c r="H18" s="5"/>
      <c r="I18" s="5"/>
      <c r="J18" s="5"/>
      <c r="K18" s="5"/>
      <c r="L18" s="5"/>
      <c r="M18" s="5"/>
      <c r="N18" s="5"/>
      <c r="O18" s="3" t="s">
        <v>227</v>
      </c>
      <c r="P18" s="3" t="s">
        <v>227</v>
      </c>
    </row>
    <row r="19" spans="1:16">
      <c r="A19" s="6" t="s">
        <v>751</v>
      </c>
      <c r="B19" s="3" t="s">
        <v>16</v>
      </c>
      <c r="C19" s="5">
        <v>0</v>
      </c>
      <c r="D19" s="5">
        <v>0.85</v>
      </c>
      <c r="E19" s="5">
        <v>-0.10299999999999999</v>
      </c>
      <c r="F19" s="5">
        <v>-7.9000000000000001E-2</v>
      </c>
      <c r="G19" s="5"/>
      <c r="H19" s="5"/>
      <c r="I19" s="5"/>
      <c r="J19" s="5"/>
      <c r="K19" s="5"/>
      <c r="L19" s="5"/>
      <c r="M19" s="5"/>
      <c r="N19" s="5"/>
      <c r="O19" s="3" t="s">
        <v>227</v>
      </c>
      <c r="P19" s="3" t="s">
        <v>227</v>
      </c>
    </row>
    <row r="20" spans="1:16">
      <c r="A20" s="14" t="s">
        <v>754</v>
      </c>
      <c r="B20" s="3" t="s">
        <v>17</v>
      </c>
      <c r="C20" s="5"/>
      <c r="D20" s="5"/>
      <c r="E20" s="5"/>
      <c r="F20" s="5"/>
      <c r="G20" s="5">
        <v>0</v>
      </c>
      <c r="H20" s="5">
        <v>0.46</v>
      </c>
      <c r="I20" s="5">
        <v>-0.252</v>
      </c>
      <c r="J20" s="5">
        <v>-0.22700000000000001</v>
      </c>
      <c r="K20" s="5">
        <v>0</v>
      </c>
      <c r="L20" s="5">
        <v>0.33</v>
      </c>
      <c r="M20" s="5">
        <v>-0.252</v>
      </c>
      <c r="N20" s="5">
        <v>-0.26300000000000001</v>
      </c>
      <c r="O20" s="3" t="s">
        <v>227</v>
      </c>
      <c r="P20" s="3" t="s">
        <v>7</v>
      </c>
    </row>
    <row r="21" spans="1:16">
      <c r="A21" s="7" t="s">
        <v>755</v>
      </c>
      <c r="B21" s="3" t="s">
        <v>18</v>
      </c>
      <c r="C21" s="5">
        <v>0</v>
      </c>
      <c r="D21" s="5">
        <v>0.83</v>
      </c>
      <c r="E21" s="5">
        <v>-8.1000000000000003E-2</v>
      </c>
      <c r="F21" s="5">
        <v>-6.2E-2</v>
      </c>
      <c r="G21" s="5"/>
      <c r="H21" s="5"/>
      <c r="I21" s="5"/>
      <c r="J21" s="5"/>
      <c r="K21" s="5"/>
      <c r="L21" s="5"/>
      <c r="M21" s="5"/>
      <c r="N21" s="5"/>
      <c r="O21" s="3" t="s">
        <v>227</v>
      </c>
      <c r="P21" s="3" t="s">
        <v>227</v>
      </c>
    </row>
    <row r="22" spans="1:16">
      <c r="A22" s="7" t="s">
        <v>760</v>
      </c>
      <c r="B22" s="3" t="s">
        <v>19</v>
      </c>
      <c r="C22" s="5">
        <v>0</v>
      </c>
      <c r="D22" s="5">
        <v>0.85</v>
      </c>
      <c r="E22" s="5">
        <v>-1.2999999999999999E-2</v>
      </c>
      <c r="F22" s="5">
        <v>-0.01</v>
      </c>
      <c r="G22" s="5"/>
      <c r="H22" s="5"/>
      <c r="I22" s="5"/>
      <c r="J22" s="5"/>
      <c r="K22" s="5"/>
      <c r="L22" s="5"/>
      <c r="M22" s="5"/>
      <c r="N22" s="5"/>
      <c r="O22" s="3" t="s">
        <v>227</v>
      </c>
      <c r="P22" s="3" t="s">
        <v>227</v>
      </c>
    </row>
    <row r="23" spans="1:16">
      <c r="A23" s="7" t="s">
        <v>764</v>
      </c>
      <c r="B23" s="3" t="s">
        <v>20</v>
      </c>
      <c r="C23" s="5">
        <v>0.03</v>
      </c>
      <c r="D23" s="5">
        <v>0.57999999999999996</v>
      </c>
      <c r="E23" s="5">
        <v>1.7000000000000001E-2</v>
      </c>
      <c r="F23" s="5">
        <v>1.2999999999999999E-2</v>
      </c>
      <c r="G23" s="5"/>
      <c r="H23" s="5"/>
      <c r="I23" s="5"/>
      <c r="J23" s="5"/>
      <c r="K23" s="5"/>
      <c r="L23" s="5"/>
      <c r="M23" s="5"/>
      <c r="N23" s="5"/>
      <c r="O23" s="3" t="s">
        <v>227</v>
      </c>
      <c r="P23" s="3" t="s">
        <v>7</v>
      </c>
    </row>
    <row r="24" spans="1:16">
      <c r="A24" s="6" t="s">
        <v>765</v>
      </c>
      <c r="B24" s="3" t="s">
        <v>21</v>
      </c>
      <c r="C24" s="5"/>
      <c r="D24" s="5"/>
      <c r="E24" s="5"/>
      <c r="F24" s="5"/>
      <c r="G24" s="5">
        <v>0.33</v>
      </c>
      <c r="H24" s="5">
        <v>0.19</v>
      </c>
      <c r="I24" s="5">
        <v>0.14499999999999999</v>
      </c>
      <c r="J24" s="5">
        <v>0.13</v>
      </c>
      <c r="K24" s="5"/>
      <c r="L24" s="5"/>
      <c r="M24" s="5"/>
      <c r="N24" s="5"/>
      <c r="O24" s="3" t="s">
        <v>227</v>
      </c>
      <c r="P24" s="3" t="s">
        <v>7</v>
      </c>
    </row>
    <row r="25" spans="1:16">
      <c r="A25" s="7" t="s">
        <v>773</v>
      </c>
      <c r="B25" s="3" t="s">
        <v>22</v>
      </c>
      <c r="C25" s="5"/>
      <c r="D25" s="5"/>
      <c r="E25" s="5"/>
      <c r="F25" s="5"/>
      <c r="G25" s="5"/>
      <c r="H25" s="5"/>
      <c r="I25" s="5"/>
      <c r="J25" s="5"/>
      <c r="K25" s="5">
        <v>0.33</v>
      </c>
      <c r="L25" s="5">
        <v>0.12</v>
      </c>
      <c r="M25" s="5">
        <v>6.6000000000000003E-2</v>
      </c>
      <c r="N25" s="5">
        <v>6.9000000000000006E-2</v>
      </c>
      <c r="O25" s="3" t="s">
        <v>227</v>
      </c>
      <c r="P25" s="3" t="s">
        <v>227</v>
      </c>
    </row>
    <row r="26" spans="1:16">
      <c r="A26" s="6" t="s">
        <v>774</v>
      </c>
      <c r="B26" s="3" t="s">
        <v>23</v>
      </c>
      <c r="C26" s="5">
        <v>0.11</v>
      </c>
      <c r="D26" s="5">
        <v>0.42</v>
      </c>
      <c r="E26" s="5">
        <v>0.05</v>
      </c>
      <c r="F26" s="5">
        <v>3.9E-2</v>
      </c>
      <c r="G26" s="5"/>
      <c r="H26" s="5"/>
      <c r="I26" s="5"/>
      <c r="J26" s="5"/>
      <c r="K26" s="5"/>
      <c r="L26" s="5"/>
      <c r="M26" s="5"/>
      <c r="N26" s="5"/>
      <c r="O26" s="3" t="s">
        <v>227</v>
      </c>
      <c r="P26" s="3" t="s">
        <v>227</v>
      </c>
    </row>
    <row r="27" spans="1:16">
      <c r="A27" s="14" t="s">
        <v>780</v>
      </c>
      <c r="B27" s="3" t="s">
        <v>24</v>
      </c>
      <c r="C27" s="5"/>
      <c r="D27" s="5"/>
      <c r="E27" s="5"/>
      <c r="F27" s="5"/>
      <c r="G27" s="5">
        <v>0.18</v>
      </c>
      <c r="H27" s="5">
        <v>0.35</v>
      </c>
      <c r="I27" s="5">
        <v>-1.9E-2</v>
      </c>
      <c r="J27" s="5">
        <v>-1.7000000000000001E-2</v>
      </c>
      <c r="K27" s="5"/>
      <c r="L27" s="5"/>
      <c r="M27" s="5"/>
      <c r="N27" s="5"/>
      <c r="O27" s="3" t="s">
        <v>227</v>
      </c>
      <c r="P27" s="3" t="s">
        <v>7</v>
      </c>
    </row>
    <row r="28" spans="1:16">
      <c r="A28" s="14" t="s">
        <v>784</v>
      </c>
      <c r="B28" s="3" t="s">
        <v>25</v>
      </c>
      <c r="C28" s="5"/>
      <c r="D28" s="5"/>
      <c r="E28" s="5"/>
      <c r="F28" s="5"/>
      <c r="G28" s="5">
        <v>0.02</v>
      </c>
      <c r="H28" s="5">
        <v>0.38</v>
      </c>
      <c r="I28" s="5">
        <v>-3.0000000000000001E-3</v>
      </c>
      <c r="J28" s="5">
        <v>-3.0000000000000001E-3</v>
      </c>
      <c r="K28" s="5">
        <v>0.24</v>
      </c>
      <c r="L28" s="5">
        <v>0.25</v>
      </c>
      <c r="M28" s="5">
        <v>3.0000000000000001E-3</v>
      </c>
      <c r="N28" s="5">
        <v>4.0000000000000001E-3</v>
      </c>
      <c r="O28" s="3" t="s">
        <v>227</v>
      </c>
      <c r="P28" s="3" t="s">
        <v>7</v>
      </c>
    </row>
    <row r="29" spans="1:16">
      <c r="A29" s="11" t="s">
        <v>787</v>
      </c>
      <c r="B29" s="3" t="s">
        <v>26</v>
      </c>
      <c r="C29" s="5">
        <v>0</v>
      </c>
      <c r="D29" s="5">
        <v>0.8</v>
      </c>
      <c r="E29" s="5">
        <v>-0.216</v>
      </c>
      <c r="F29" s="5">
        <v>-0.16700000000000001</v>
      </c>
      <c r="G29" s="5"/>
      <c r="H29" s="5"/>
      <c r="I29" s="5"/>
      <c r="J29" s="5"/>
      <c r="K29" s="5"/>
      <c r="L29" s="5"/>
      <c r="M29" s="5"/>
      <c r="N29" s="5"/>
      <c r="O29" s="3" t="s">
        <v>227</v>
      </c>
      <c r="P29" s="3" t="s">
        <v>227</v>
      </c>
    </row>
    <row r="30" spans="1:16">
      <c r="A30" s="7" t="s">
        <v>791</v>
      </c>
      <c r="B30" s="3" t="s">
        <v>27</v>
      </c>
      <c r="C30" s="5"/>
      <c r="D30" s="5"/>
      <c r="E30" s="5"/>
      <c r="F30" s="5"/>
      <c r="G30" s="5">
        <v>0.54</v>
      </c>
      <c r="H30" s="5">
        <v>0.15</v>
      </c>
      <c r="I30" s="5">
        <v>0.379</v>
      </c>
      <c r="J30" s="5">
        <v>0.34100000000000003</v>
      </c>
      <c r="K30" s="5">
        <v>0</v>
      </c>
      <c r="L30" s="5">
        <v>0.4</v>
      </c>
      <c r="M30" s="5">
        <v>-7.5999999999999998E-2</v>
      </c>
      <c r="N30" s="5">
        <v>-7.9000000000000001E-2</v>
      </c>
      <c r="O30" s="3" t="s">
        <v>227</v>
      </c>
      <c r="P30" s="3" t="s">
        <v>227</v>
      </c>
    </row>
    <row r="31" spans="1:16">
      <c r="A31" s="7" t="s">
        <v>795</v>
      </c>
      <c r="B31" s="3" t="s">
        <v>28</v>
      </c>
      <c r="C31" s="5">
        <v>0</v>
      </c>
      <c r="D31" s="5">
        <v>0.85</v>
      </c>
      <c r="E31" s="5">
        <v>-0.13</v>
      </c>
      <c r="F31" s="5">
        <v>-0.10100000000000001</v>
      </c>
      <c r="G31" s="5"/>
      <c r="H31" s="5"/>
      <c r="I31" s="5"/>
      <c r="J31" s="5"/>
      <c r="K31" s="5">
        <v>1</v>
      </c>
      <c r="L31" s="5">
        <v>0</v>
      </c>
      <c r="M31" s="5">
        <v>9.9000000000000005E-2</v>
      </c>
      <c r="N31" s="5">
        <v>0.104</v>
      </c>
      <c r="O31" s="3" t="s">
        <v>227</v>
      </c>
      <c r="P31" s="3" t="s">
        <v>227</v>
      </c>
    </row>
    <row r="32" spans="1:16">
      <c r="A32" s="6" t="s">
        <v>797</v>
      </c>
      <c r="B32" s="3" t="s">
        <v>29</v>
      </c>
      <c r="C32" s="5">
        <v>0.02</v>
      </c>
      <c r="D32" s="5">
        <v>0.6</v>
      </c>
      <c r="E32" s="5">
        <v>6.0999999999999999E-2</v>
      </c>
      <c r="F32" s="5">
        <v>4.7E-2</v>
      </c>
      <c r="G32" s="5"/>
      <c r="H32" s="5"/>
      <c r="I32" s="5"/>
      <c r="J32" s="5"/>
      <c r="K32" s="5"/>
      <c r="L32" s="5"/>
      <c r="M32" s="5"/>
      <c r="N32" s="5"/>
      <c r="O32" s="3" t="s">
        <v>227</v>
      </c>
      <c r="P32" s="3" t="s">
        <v>227</v>
      </c>
    </row>
    <row r="33" spans="1:16">
      <c r="A33" s="14" t="s">
        <v>802</v>
      </c>
      <c r="B33" s="3" t="s">
        <v>30</v>
      </c>
      <c r="C33" s="5"/>
      <c r="D33" s="5"/>
      <c r="E33" s="5"/>
      <c r="F33" s="5"/>
      <c r="G33" s="5">
        <v>0.3</v>
      </c>
      <c r="H33" s="5">
        <v>0.32</v>
      </c>
      <c r="I33" s="5">
        <v>2.7E-2</v>
      </c>
      <c r="J33" s="5">
        <v>2.4E-2</v>
      </c>
      <c r="K33" s="5"/>
      <c r="L33" s="5"/>
      <c r="M33" s="5"/>
      <c r="N33" s="5"/>
      <c r="O33" s="3" t="s">
        <v>227</v>
      </c>
      <c r="P33" s="3" t="s">
        <v>227</v>
      </c>
    </row>
    <row r="34" spans="1:16">
      <c r="A34" s="7" t="s">
        <v>804</v>
      </c>
      <c r="B34" s="3" t="s">
        <v>31</v>
      </c>
      <c r="C34" s="5">
        <v>0</v>
      </c>
      <c r="D34" s="5">
        <v>0.85</v>
      </c>
      <c r="E34" s="5">
        <v>-0.114</v>
      </c>
      <c r="F34" s="5">
        <v>-8.7999999999999995E-2</v>
      </c>
      <c r="G34" s="5"/>
      <c r="H34" s="5"/>
      <c r="I34" s="5"/>
      <c r="J34" s="5"/>
      <c r="K34" s="5"/>
      <c r="L34" s="5"/>
      <c r="M34" s="5"/>
      <c r="N34" s="5"/>
      <c r="O34" s="3" t="s">
        <v>227</v>
      </c>
      <c r="P34" s="3" t="s">
        <v>227</v>
      </c>
    </row>
    <row r="35" spans="1:16">
      <c r="A35" s="7" t="s">
        <v>807</v>
      </c>
      <c r="B35" s="3" t="s">
        <v>32</v>
      </c>
      <c r="C35" s="5">
        <v>1</v>
      </c>
      <c r="D35" s="5">
        <v>0</v>
      </c>
      <c r="E35" s="5">
        <v>1.0529999999999999</v>
      </c>
      <c r="F35" s="5">
        <v>0.81200000000000006</v>
      </c>
      <c r="G35" s="5">
        <v>1</v>
      </c>
      <c r="H35" s="5">
        <v>0</v>
      </c>
      <c r="I35" s="5">
        <v>0.56499999999999995</v>
      </c>
      <c r="J35" s="5">
        <v>0.50900000000000001</v>
      </c>
      <c r="K35" s="5">
        <v>1</v>
      </c>
      <c r="L35" s="5">
        <v>0</v>
      </c>
      <c r="M35" s="5">
        <v>0.69399999999999995</v>
      </c>
      <c r="N35" s="5">
        <v>0.72399999999999998</v>
      </c>
      <c r="O35" s="3" t="s">
        <v>4</v>
      </c>
      <c r="P35" s="3" t="s">
        <v>4</v>
      </c>
    </row>
    <row r="36" spans="1:16">
      <c r="A36" s="6" t="s">
        <v>808</v>
      </c>
      <c r="B36" s="3" t="s">
        <v>33</v>
      </c>
      <c r="C36" s="5">
        <v>0.08</v>
      </c>
      <c r="D36" s="5">
        <v>0.45</v>
      </c>
      <c r="E36" s="5">
        <v>0.17699999999999999</v>
      </c>
      <c r="F36" s="5">
        <v>0.13700000000000001</v>
      </c>
      <c r="G36" s="5">
        <v>0</v>
      </c>
      <c r="H36" s="5">
        <v>0.39</v>
      </c>
      <c r="I36" s="5">
        <v>8.8999999999999996E-2</v>
      </c>
      <c r="J36" s="5">
        <v>0.08</v>
      </c>
      <c r="K36" s="5">
        <v>0</v>
      </c>
      <c r="L36" s="5">
        <v>0.4</v>
      </c>
      <c r="M36" s="5">
        <v>-0.35399999999999998</v>
      </c>
      <c r="N36" s="5">
        <v>-0.37</v>
      </c>
      <c r="O36" s="3" t="s">
        <v>227</v>
      </c>
      <c r="P36" s="3" t="s">
        <v>227</v>
      </c>
    </row>
    <row r="37" spans="1:16">
      <c r="A37" s="12" t="s">
        <v>810</v>
      </c>
      <c r="B37" s="3" t="s">
        <v>34</v>
      </c>
      <c r="C37" s="5"/>
      <c r="D37" s="5"/>
      <c r="E37" s="5"/>
      <c r="F37" s="5"/>
      <c r="G37" s="5">
        <v>0.33</v>
      </c>
      <c r="H37" s="5">
        <v>0.19</v>
      </c>
      <c r="I37" s="5">
        <v>6.0999999999999999E-2</v>
      </c>
      <c r="J37" s="5">
        <v>5.5E-2</v>
      </c>
      <c r="K37" s="5"/>
      <c r="L37" s="5"/>
      <c r="M37" s="5"/>
      <c r="N37" s="5"/>
      <c r="O37" s="3" t="s">
        <v>227</v>
      </c>
      <c r="P37" s="3" t="s">
        <v>227</v>
      </c>
    </row>
    <row r="38" spans="1:16">
      <c r="A38" s="12" t="s">
        <v>811</v>
      </c>
      <c r="B38" s="3" t="s">
        <v>35</v>
      </c>
      <c r="C38" s="5">
        <v>0</v>
      </c>
      <c r="D38" s="5">
        <v>0.83</v>
      </c>
      <c r="E38" s="5">
        <v>-0.05</v>
      </c>
      <c r="F38" s="5">
        <v>-3.7999999999999999E-2</v>
      </c>
      <c r="G38" s="5"/>
      <c r="H38" s="5"/>
      <c r="I38" s="5"/>
      <c r="J38" s="5"/>
      <c r="K38" s="5"/>
      <c r="L38" s="5"/>
      <c r="M38" s="5"/>
      <c r="N38" s="5"/>
      <c r="O38" s="3" t="s">
        <v>227</v>
      </c>
      <c r="P38" s="3" t="s">
        <v>227</v>
      </c>
    </row>
    <row r="39" spans="1:16">
      <c r="A39" s="7" t="s">
        <v>815</v>
      </c>
      <c r="B39" s="3" t="s">
        <v>36</v>
      </c>
      <c r="C39" s="5">
        <v>0</v>
      </c>
      <c r="D39" s="5">
        <v>0.84</v>
      </c>
      <c r="E39" s="5">
        <v>-9.6000000000000002E-2</v>
      </c>
      <c r="F39" s="5">
        <v>-7.3999999999999996E-2</v>
      </c>
      <c r="G39" s="5">
        <v>0.81</v>
      </c>
      <c r="H39" s="5">
        <v>0.02</v>
      </c>
      <c r="I39" s="5">
        <v>0.45100000000000001</v>
      </c>
      <c r="J39" s="5">
        <v>0.40600000000000003</v>
      </c>
      <c r="K39" s="5">
        <v>0.99</v>
      </c>
      <c r="L39" s="5">
        <v>0</v>
      </c>
      <c r="M39" s="5">
        <v>0.218</v>
      </c>
      <c r="N39" s="5">
        <v>0.22800000000000001</v>
      </c>
      <c r="O39" s="3" t="s">
        <v>227</v>
      </c>
      <c r="P39" s="3" t="s">
        <v>227</v>
      </c>
    </row>
    <row r="40" spans="1:16">
      <c r="A40" s="7" t="s">
        <v>817</v>
      </c>
      <c r="B40" s="3" t="s">
        <v>37</v>
      </c>
      <c r="C40" s="5">
        <v>0</v>
      </c>
      <c r="D40" s="5">
        <v>0.83</v>
      </c>
      <c r="E40" s="5">
        <v>-0.11600000000000001</v>
      </c>
      <c r="F40" s="5">
        <v>-8.8999999999999996E-2</v>
      </c>
      <c r="G40" s="5">
        <v>0.33</v>
      </c>
      <c r="H40" s="5">
        <v>0.19</v>
      </c>
      <c r="I40" s="5">
        <v>7.1999999999999995E-2</v>
      </c>
      <c r="J40" s="5">
        <v>6.5000000000000002E-2</v>
      </c>
      <c r="K40" s="5">
        <v>1</v>
      </c>
      <c r="L40" s="5">
        <v>0</v>
      </c>
      <c r="M40" s="5">
        <v>8.6999999999999994E-2</v>
      </c>
      <c r="N40" s="5">
        <v>9.0999999999999998E-2</v>
      </c>
      <c r="O40" s="3" t="s">
        <v>227</v>
      </c>
      <c r="P40" s="3" t="s">
        <v>227</v>
      </c>
    </row>
    <row r="41" spans="1:16">
      <c r="A41" s="9" t="s">
        <v>820</v>
      </c>
      <c r="B41" s="3" t="s">
        <v>38</v>
      </c>
      <c r="C41" s="5">
        <v>0</v>
      </c>
      <c r="D41" s="5">
        <v>0.85</v>
      </c>
      <c r="E41" s="5">
        <v>-5.6000000000000001E-2</v>
      </c>
      <c r="F41" s="5">
        <v>-4.2999999999999997E-2</v>
      </c>
      <c r="G41" s="5"/>
      <c r="H41" s="5"/>
      <c r="I41" s="5"/>
      <c r="J41" s="5"/>
      <c r="K41" s="5"/>
      <c r="L41" s="5"/>
      <c r="M41" s="5"/>
      <c r="N41" s="5"/>
      <c r="O41" s="3" t="s">
        <v>227</v>
      </c>
      <c r="P41" s="3" t="s">
        <v>227</v>
      </c>
    </row>
    <row r="42" spans="1:16">
      <c r="A42" s="6" t="s">
        <v>826</v>
      </c>
      <c r="B42" s="3" t="s">
        <v>39</v>
      </c>
      <c r="C42" s="5"/>
      <c r="D42" s="5"/>
      <c r="E42" s="5"/>
      <c r="F42" s="5"/>
      <c r="G42" s="5">
        <v>0.66</v>
      </c>
      <c r="H42" s="5">
        <v>0.09</v>
      </c>
      <c r="I42" s="5">
        <v>0.13400000000000001</v>
      </c>
      <c r="J42" s="5">
        <v>0.12</v>
      </c>
      <c r="K42" s="5"/>
      <c r="L42" s="5"/>
      <c r="M42" s="5"/>
      <c r="N42" s="5"/>
      <c r="O42" s="3" t="s">
        <v>4</v>
      </c>
      <c r="P42" s="3" t="s">
        <v>227</v>
      </c>
    </row>
    <row r="43" spans="1:16">
      <c r="A43" s="11" t="s">
        <v>834</v>
      </c>
      <c r="B43" s="3" t="s">
        <v>40</v>
      </c>
      <c r="C43" s="5"/>
      <c r="D43" s="5"/>
      <c r="E43" s="5"/>
      <c r="F43" s="5"/>
      <c r="G43" s="5">
        <v>0.06</v>
      </c>
      <c r="H43" s="5">
        <v>0.37</v>
      </c>
      <c r="I43" s="5">
        <v>0.01</v>
      </c>
      <c r="J43" s="5">
        <v>8.9999999999999993E-3</v>
      </c>
      <c r="K43" s="5">
        <v>0.12</v>
      </c>
      <c r="L43" s="5">
        <v>0.27</v>
      </c>
      <c r="M43" s="5">
        <v>-0.01</v>
      </c>
      <c r="N43" s="5">
        <v>-0.01</v>
      </c>
      <c r="O43" s="3" t="s">
        <v>227</v>
      </c>
      <c r="P43" s="3" t="s">
        <v>7</v>
      </c>
    </row>
    <row r="44" spans="1:16">
      <c r="A44" s="10" t="s">
        <v>835</v>
      </c>
      <c r="B44" s="3" t="s">
        <v>41</v>
      </c>
      <c r="C44" s="5"/>
      <c r="D44" s="5"/>
      <c r="E44" s="5"/>
      <c r="F44" s="5"/>
      <c r="G44" s="5">
        <v>0.33</v>
      </c>
      <c r="H44" s="5">
        <v>0.18</v>
      </c>
      <c r="I44" s="5">
        <v>0.114</v>
      </c>
      <c r="J44" s="5">
        <v>0.10299999999999999</v>
      </c>
      <c r="K44" s="5">
        <v>0</v>
      </c>
      <c r="L44" s="5">
        <v>0.32</v>
      </c>
      <c r="M44" s="5">
        <v>-2.5999999999999999E-2</v>
      </c>
      <c r="N44" s="5">
        <v>-2.8000000000000001E-2</v>
      </c>
      <c r="O44" s="3" t="s">
        <v>227</v>
      </c>
      <c r="P44" s="3" t="s">
        <v>7</v>
      </c>
    </row>
    <row r="45" spans="1:16">
      <c r="A45" s="7" t="s">
        <v>836</v>
      </c>
      <c r="B45" s="3" t="s">
        <v>42</v>
      </c>
      <c r="C45" s="5">
        <v>0</v>
      </c>
      <c r="D45" s="5">
        <v>0.84</v>
      </c>
      <c r="E45" s="5">
        <v>-2.4E-2</v>
      </c>
      <c r="F45" s="5">
        <v>-1.9E-2</v>
      </c>
      <c r="G45" s="5">
        <v>0</v>
      </c>
      <c r="H45" s="5">
        <v>0.41</v>
      </c>
      <c r="I45" s="5">
        <v>3.0000000000000001E-3</v>
      </c>
      <c r="J45" s="5">
        <v>3.0000000000000001E-3</v>
      </c>
      <c r="K45" s="5">
        <v>0</v>
      </c>
      <c r="L45" s="5">
        <v>0.36</v>
      </c>
      <c r="M45" s="5">
        <v>-2.4E-2</v>
      </c>
      <c r="N45" s="5">
        <v>-2.5000000000000001E-2</v>
      </c>
      <c r="O45" s="3" t="s">
        <v>227</v>
      </c>
      <c r="P45" s="3" t="s">
        <v>227</v>
      </c>
    </row>
    <row r="46" spans="1:16">
      <c r="A46" s="7" t="s">
        <v>838</v>
      </c>
      <c r="B46" s="3" t="s">
        <v>43</v>
      </c>
      <c r="C46" s="5">
        <v>1</v>
      </c>
      <c r="D46" s="5">
        <v>0</v>
      </c>
      <c r="E46" s="5">
        <v>1.2969999999999999</v>
      </c>
      <c r="F46" s="5">
        <v>1</v>
      </c>
      <c r="G46" s="5">
        <v>1</v>
      </c>
      <c r="H46" s="5">
        <v>0</v>
      </c>
      <c r="I46" s="5">
        <v>1.1100000000000001</v>
      </c>
      <c r="J46" s="5">
        <v>1</v>
      </c>
      <c r="K46" s="5">
        <v>1</v>
      </c>
      <c r="L46" s="5">
        <v>0</v>
      </c>
      <c r="M46" s="5">
        <v>0.95799999999999996</v>
      </c>
      <c r="N46" s="5">
        <v>1</v>
      </c>
      <c r="O46" s="3" t="s">
        <v>4</v>
      </c>
      <c r="P46" s="3" t="s">
        <v>4</v>
      </c>
    </row>
    <row r="47" spans="1:16">
      <c r="A47" s="7" t="s">
        <v>841</v>
      </c>
      <c r="B47" s="3" t="s">
        <v>44</v>
      </c>
      <c r="C47" s="5">
        <v>0</v>
      </c>
      <c r="D47" s="5">
        <v>0.85</v>
      </c>
      <c r="E47" s="5">
        <v>-0.17899999999999999</v>
      </c>
      <c r="F47" s="5">
        <v>-0.13800000000000001</v>
      </c>
      <c r="G47" s="5"/>
      <c r="H47" s="5"/>
      <c r="I47" s="5"/>
      <c r="J47" s="5"/>
      <c r="K47" s="5">
        <v>0.66</v>
      </c>
      <c r="L47" s="5">
        <v>0.1</v>
      </c>
      <c r="M47" s="5">
        <v>0.14000000000000001</v>
      </c>
      <c r="N47" s="5">
        <v>0.14599999999999999</v>
      </c>
      <c r="O47" s="3" t="s">
        <v>227</v>
      </c>
      <c r="P47" s="3" t="s">
        <v>227</v>
      </c>
    </row>
    <row r="48" spans="1:16">
      <c r="A48" s="11" t="s">
        <v>847</v>
      </c>
      <c r="B48" s="3" t="s">
        <v>45</v>
      </c>
      <c r="C48" s="5">
        <v>0</v>
      </c>
      <c r="D48" s="5">
        <v>0.85</v>
      </c>
      <c r="E48" s="5">
        <v>-6.5000000000000002E-2</v>
      </c>
      <c r="F48" s="5">
        <v>-0.05</v>
      </c>
      <c r="G48" s="5"/>
      <c r="H48" s="5"/>
      <c r="I48" s="5"/>
      <c r="J48" s="5"/>
      <c r="K48" s="5">
        <v>0.67</v>
      </c>
      <c r="L48" s="5">
        <v>0.02</v>
      </c>
      <c r="M48" s="5">
        <v>0.23799999999999999</v>
      </c>
      <c r="N48" s="5">
        <v>0.249</v>
      </c>
      <c r="O48" s="3" t="s">
        <v>227</v>
      </c>
      <c r="P48" s="3" t="s">
        <v>227</v>
      </c>
    </row>
    <row r="49" spans="1:16">
      <c r="A49" s="7" t="s">
        <v>855</v>
      </c>
      <c r="B49" s="3" t="s">
        <v>46</v>
      </c>
      <c r="C49" s="5"/>
      <c r="D49" s="5"/>
      <c r="E49" s="5"/>
      <c r="F49" s="5"/>
      <c r="G49" s="5">
        <v>0.33</v>
      </c>
      <c r="H49" s="5">
        <v>0.25</v>
      </c>
      <c r="I49" s="5">
        <v>8.5000000000000006E-2</v>
      </c>
      <c r="J49" s="5">
        <v>7.6999999999999999E-2</v>
      </c>
      <c r="K49" s="5">
        <v>0.66</v>
      </c>
      <c r="L49" s="5">
        <v>0.1</v>
      </c>
      <c r="M49" s="5">
        <v>0.107</v>
      </c>
      <c r="N49" s="5">
        <v>0.111</v>
      </c>
      <c r="O49" s="3" t="s">
        <v>4</v>
      </c>
      <c r="P49" s="3" t="s">
        <v>227</v>
      </c>
    </row>
    <row r="50" spans="1:16">
      <c r="A50" s="10" t="s">
        <v>861</v>
      </c>
      <c r="B50" s="3" t="s">
        <v>47</v>
      </c>
      <c r="C50" s="5">
        <v>0</v>
      </c>
      <c r="D50" s="5">
        <v>0.82</v>
      </c>
      <c r="E50" s="5">
        <v>-6.9000000000000006E-2</v>
      </c>
      <c r="F50" s="5">
        <v>-5.2999999999999999E-2</v>
      </c>
      <c r="G50" s="5"/>
      <c r="H50" s="5"/>
      <c r="I50" s="5"/>
      <c r="J50" s="5"/>
      <c r="K50" s="5">
        <v>0.33</v>
      </c>
      <c r="L50" s="5">
        <v>0.17</v>
      </c>
      <c r="M50" s="5">
        <v>0.13800000000000001</v>
      </c>
      <c r="N50" s="5">
        <v>0.14399999999999999</v>
      </c>
      <c r="O50" s="3" t="s">
        <v>227</v>
      </c>
      <c r="P50" s="3" t="s">
        <v>227</v>
      </c>
    </row>
    <row r="51" spans="1:16">
      <c r="A51" s="10" t="s">
        <v>863</v>
      </c>
      <c r="B51" s="3" t="s">
        <v>48</v>
      </c>
      <c r="C51" s="5">
        <v>0</v>
      </c>
      <c r="D51" s="5">
        <v>0.85</v>
      </c>
      <c r="E51" s="5">
        <v>-0.27600000000000002</v>
      </c>
      <c r="F51" s="5">
        <v>-0.21199999999999999</v>
      </c>
      <c r="G51" s="5"/>
      <c r="H51" s="5"/>
      <c r="I51" s="5"/>
      <c r="J51" s="5"/>
      <c r="K51" s="5"/>
      <c r="L51" s="5"/>
      <c r="M51" s="5"/>
      <c r="N51" s="5"/>
      <c r="O51" s="3" t="s">
        <v>227</v>
      </c>
      <c r="P51" s="3" t="s">
        <v>227</v>
      </c>
    </row>
    <row r="52" spans="1:16">
      <c r="A52" s="10" t="s">
        <v>864</v>
      </c>
      <c r="B52" s="3" t="s">
        <v>49</v>
      </c>
      <c r="C52" s="5">
        <v>0</v>
      </c>
      <c r="D52" s="5">
        <v>0.85</v>
      </c>
      <c r="E52" s="5">
        <v>-0.23200000000000001</v>
      </c>
      <c r="F52" s="5">
        <v>-0.17899999999999999</v>
      </c>
      <c r="G52" s="5"/>
      <c r="H52" s="5"/>
      <c r="I52" s="5"/>
      <c r="J52" s="5"/>
      <c r="K52" s="5">
        <v>1</v>
      </c>
      <c r="L52" s="5">
        <v>0</v>
      </c>
      <c r="M52" s="5">
        <v>1.4E-2</v>
      </c>
      <c r="N52" s="5">
        <v>1.4999999999999999E-2</v>
      </c>
      <c r="O52" s="3" t="s">
        <v>227</v>
      </c>
      <c r="P52" s="3" t="s">
        <v>227</v>
      </c>
    </row>
    <row r="53" spans="1:16">
      <c r="A53" s="7" t="s">
        <v>865</v>
      </c>
      <c r="B53" s="3" t="s">
        <v>50</v>
      </c>
      <c r="C53" s="5">
        <v>0.16</v>
      </c>
      <c r="D53" s="5">
        <v>0.34</v>
      </c>
      <c r="E53" s="5">
        <v>0.97899999999999998</v>
      </c>
      <c r="F53" s="5">
        <v>0.755</v>
      </c>
      <c r="G53" s="5">
        <v>0</v>
      </c>
      <c r="H53" s="5">
        <v>0.39</v>
      </c>
      <c r="I53" s="5">
        <v>1.224</v>
      </c>
      <c r="J53" s="5">
        <v>1.1020000000000001</v>
      </c>
      <c r="K53" s="5">
        <v>0</v>
      </c>
      <c r="L53" s="5">
        <v>0.34</v>
      </c>
      <c r="M53" s="5">
        <v>0.16300000000000001</v>
      </c>
      <c r="N53" s="5">
        <v>0.17</v>
      </c>
      <c r="O53" s="3" t="s">
        <v>227</v>
      </c>
      <c r="P53" s="3" t="s">
        <v>227</v>
      </c>
    </row>
    <row r="54" spans="1:16">
      <c r="A54" s="7" t="s">
        <v>866</v>
      </c>
      <c r="B54" s="3" t="s">
        <v>51</v>
      </c>
      <c r="C54" s="5">
        <v>0</v>
      </c>
      <c r="D54" s="5">
        <v>0.84</v>
      </c>
      <c r="E54" s="5">
        <v>7.2999999999999995E-2</v>
      </c>
      <c r="F54" s="5">
        <v>5.6000000000000001E-2</v>
      </c>
      <c r="G54" s="5">
        <v>0.33</v>
      </c>
      <c r="H54" s="5">
        <v>0.21</v>
      </c>
      <c r="I54" s="5">
        <v>5.8000000000000003E-2</v>
      </c>
      <c r="J54" s="5">
        <v>5.2999999999999999E-2</v>
      </c>
      <c r="K54" s="5">
        <v>0.33</v>
      </c>
      <c r="L54" s="5">
        <v>0.12</v>
      </c>
      <c r="M54" s="5">
        <v>7.2999999999999995E-2</v>
      </c>
      <c r="N54" s="5">
        <v>7.5999999999999998E-2</v>
      </c>
      <c r="O54" s="3" t="s">
        <v>227</v>
      </c>
      <c r="P54" s="3" t="s">
        <v>227</v>
      </c>
    </row>
    <row r="55" spans="1:16">
      <c r="A55" s="14" t="s">
        <v>868</v>
      </c>
      <c r="B55" s="3" t="s">
        <v>52</v>
      </c>
      <c r="C55" s="5"/>
      <c r="D55" s="5"/>
      <c r="E55" s="5"/>
      <c r="F55" s="5"/>
      <c r="G55" s="5">
        <v>0</v>
      </c>
      <c r="H55" s="5">
        <v>0.46</v>
      </c>
      <c r="I55" s="5">
        <v>-0.26400000000000001</v>
      </c>
      <c r="J55" s="5">
        <v>-0.23799999999999999</v>
      </c>
      <c r="K55" s="5">
        <v>0</v>
      </c>
      <c r="L55" s="5">
        <v>0.4</v>
      </c>
      <c r="M55" s="5">
        <v>-0.19800000000000001</v>
      </c>
      <c r="N55" s="5">
        <v>-0.20699999999999999</v>
      </c>
      <c r="O55" s="3" t="s">
        <v>227</v>
      </c>
      <c r="P55" s="3" t="s">
        <v>7</v>
      </c>
    </row>
    <row r="56" spans="1:16">
      <c r="A56" s="7" t="s">
        <v>873</v>
      </c>
      <c r="B56" s="3" t="s">
        <v>53</v>
      </c>
      <c r="C56" s="5">
        <v>0.96</v>
      </c>
      <c r="D56" s="5">
        <v>0</v>
      </c>
      <c r="E56" s="5">
        <v>0.186</v>
      </c>
      <c r="F56" s="5">
        <v>0.14299999999999999</v>
      </c>
      <c r="G56" s="5">
        <v>0.33</v>
      </c>
      <c r="H56" s="5">
        <v>0.25</v>
      </c>
      <c r="I56" s="5">
        <v>9.2999999999999999E-2</v>
      </c>
      <c r="J56" s="5">
        <v>8.4000000000000005E-2</v>
      </c>
      <c r="K56" s="5">
        <v>1</v>
      </c>
      <c r="L56" s="5">
        <v>0</v>
      </c>
      <c r="M56" s="5">
        <v>0.13900000000000001</v>
      </c>
      <c r="N56" s="5">
        <v>0.14499999999999999</v>
      </c>
      <c r="O56" s="3" t="s">
        <v>4</v>
      </c>
      <c r="P56" s="3" t="s">
        <v>4</v>
      </c>
    </row>
    <row r="57" spans="1:16">
      <c r="A57" s="7" t="s">
        <v>874</v>
      </c>
      <c r="B57" s="3" t="s">
        <v>54</v>
      </c>
      <c r="C57" s="5">
        <v>0</v>
      </c>
      <c r="D57" s="5">
        <v>0.85</v>
      </c>
      <c r="E57" s="5">
        <v>-0.24399999999999999</v>
      </c>
      <c r="F57" s="5">
        <v>-0.188</v>
      </c>
      <c r="G57" s="5"/>
      <c r="H57" s="5"/>
      <c r="I57" s="5"/>
      <c r="J57" s="5"/>
      <c r="K57" s="5"/>
      <c r="L57" s="5"/>
      <c r="M57" s="5"/>
      <c r="N57" s="5"/>
      <c r="O57" s="3" t="s">
        <v>227</v>
      </c>
      <c r="P57" s="3" t="s">
        <v>227</v>
      </c>
    </row>
    <row r="58" spans="1:16">
      <c r="A58" s="9" t="s">
        <v>877</v>
      </c>
      <c r="B58" s="3" t="s">
        <v>55</v>
      </c>
      <c r="C58" s="5">
        <v>0</v>
      </c>
      <c r="D58" s="5">
        <v>0.85</v>
      </c>
      <c r="E58" s="5">
        <v>-0.122</v>
      </c>
      <c r="F58" s="5">
        <v>-9.4E-2</v>
      </c>
      <c r="G58" s="5"/>
      <c r="H58" s="5"/>
      <c r="I58" s="5"/>
      <c r="J58" s="5"/>
      <c r="K58" s="5"/>
      <c r="L58" s="5"/>
      <c r="M58" s="5"/>
      <c r="N58" s="5"/>
      <c r="O58" s="3" t="s">
        <v>227</v>
      </c>
      <c r="P58" s="3" t="s">
        <v>227</v>
      </c>
    </row>
    <row r="59" spans="1:16">
      <c r="A59" s="14" t="s">
        <v>878</v>
      </c>
      <c r="B59" s="3" t="s">
        <v>56</v>
      </c>
      <c r="C59" s="5"/>
      <c r="D59" s="5"/>
      <c r="E59" s="5"/>
      <c r="F59" s="5"/>
      <c r="G59" s="5"/>
      <c r="H59" s="5"/>
      <c r="I59" s="5"/>
      <c r="J59" s="5"/>
      <c r="K59" s="5">
        <v>0.66</v>
      </c>
      <c r="L59" s="5">
        <v>0.1</v>
      </c>
      <c r="M59" s="5">
        <v>2.5999999999999999E-2</v>
      </c>
      <c r="N59" s="5">
        <v>2.7E-2</v>
      </c>
      <c r="O59" s="3" t="s">
        <v>4</v>
      </c>
      <c r="P59" s="3" t="s">
        <v>227</v>
      </c>
    </row>
    <row r="60" spans="1:16">
      <c r="A60" s="7" t="s">
        <v>879</v>
      </c>
      <c r="B60" s="3" t="s">
        <v>57</v>
      </c>
      <c r="C60" s="5"/>
      <c r="D60" s="5"/>
      <c r="E60" s="5"/>
      <c r="F60" s="5"/>
      <c r="G60" s="5"/>
      <c r="H60" s="5"/>
      <c r="I60" s="5"/>
      <c r="J60" s="5"/>
      <c r="K60" s="5">
        <v>0.33</v>
      </c>
      <c r="L60" s="5">
        <v>0.17</v>
      </c>
      <c r="M60" s="5">
        <v>0.11799999999999999</v>
      </c>
      <c r="N60" s="5">
        <v>0.124</v>
      </c>
      <c r="O60" s="3" t="s">
        <v>227</v>
      </c>
      <c r="P60" s="3" t="s">
        <v>227</v>
      </c>
    </row>
    <row r="61" spans="1:16">
      <c r="A61" s="14" t="s">
        <v>881</v>
      </c>
      <c r="B61" s="3" t="s">
        <v>58</v>
      </c>
      <c r="C61" s="5">
        <v>0.6</v>
      </c>
      <c r="D61" s="5">
        <v>0.04</v>
      </c>
      <c r="E61" s="5">
        <v>8.8999999999999996E-2</v>
      </c>
      <c r="F61" s="5">
        <v>6.9000000000000006E-2</v>
      </c>
      <c r="G61" s="5">
        <v>1</v>
      </c>
      <c r="H61" s="5">
        <v>0</v>
      </c>
      <c r="I61" s="5">
        <v>0.57199999999999995</v>
      </c>
      <c r="J61" s="5">
        <v>0.51500000000000001</v>
      </c>
      <c r="K61" s="5">
        <v>1</v>
      </c>
      <c r="L61" s="5">
        <v>0</v>
      </c>
      <c r="M61" s="5">
        <v>0.48299999999999998</v>
      </c>
      <c r="N61" s="5">
        <v>0.504</v>
      </c>
      <c r="O61" s="3" t="s">
        <v>4</v>
      </c>
      <c r="P61" s="3" t="s">
        <v>227</v>
      </c>
    </row>
    <row r="62" spans="1:16">
      <c r="A62" s="14" t="s">
        <v>882</v>
      </c>
      <c r="B62" s="3" t="s">
        <v>59</v>
      </c>
      <c r="C62" s="5"/>
      <c r="D62" s="5"/>
      <c r="E62" s="5"/>
      <c r="F62" s="5"/>
      <c r="G62" s="5">
        <v>1</v>
      </c>
      <c r="H62" s="5">
        <v>0</v>
      </c>
      <c r="I62" s="5">
        <v>0.33</v>
      </c>
      <c r="J62" s="5">
        <v>0.29699999999999999</v>
      </c>
      <c r="K62" s="5">
        <v>1</v>
      </c>
      <c r="L62" s="5">
        <v>0</v>
      </c>
      <c r="M62" s="5">
        <v>0.40799999999999997</v>
      </c>
      <c r="N62" s="5">
        <v>0.42599999999999999</v>
      </c>
      <c r="O62" s="3" t="s">
        <v>4</v>
      </c>
      <c r="P62" s="3" t="s">
        <v>227</v>
      </c>
    </row>
    <row r="63" spans="1:16">
      <c r="A63" s="6" t="s">
        <v>884</v>
      </c>
      <c r="B63" s="3" t="s">
        <v>60</v>
      </c>
      <c r="C63" s="5"/>
      <c r="D63" s="5"/>
      <c r="E63" s="5"/>
      <c r="F63" s="5"/>
      <c r="G63" s="5">
        <v>0.08</v>
      </c>
      <c r="H63" s="5">
        <v>0.36</v>
      </c>
      <c r="I63" s="5">
        <v>7.0000000000000001E-3</v>
      </c>
      <c r="J63" s="5">
        <v>6.0000000000000001E-3</v>
      </c>
      <c r="K63" s="5"/>
      <c r="L63" s="5"/>
      <c r="M63" s="5"/>
      <c r="N63" s="5"/>
      <c r="O63" s="3" t="s">
        <v>227</v>
      </c>
      <c r="P63" s="3" t="s">
        <v>7</v>
      </c>
    </row>
    <row r="64" spans="1:16">
      <c r="A64" s="7" t="s">
        <v>885</v>
      </c>
      <c r="B64" s="3" t="s">
        <v>61</v>
      </c>
      <c r="C64" s="5"/>
      <c r="D64" s="5"/>
      <c r="E64" s="5"/>
      <c r="F64" s="5"/>
      <c r="G64" s="5">
        <v>0.5</v>
      </c>
      <c r="H64" s="5">
        <v>0.16</v>
      </c>
      <c r="I64" s="5">
        <v>1.6E-2</v>
      </c>
      <c r="J64" s="5">
        <v>1.4999999999999999E-2</v>
      </c>
      <c r="K64" s="5">
        <v>0.62</v>
      </c>
      <c r="L64" s="5">
        <v>0.12</v>
      </c>
      <c r="M64" s="5">
        <v>1.2E-2</v>
      </c>
      <c r="N64" s="5">
        <v>1.2999999999999999E-2</v>
      </c>
      <c r="O64" s="3" t="s">
        <v>4</v>
      </c>
      <c r="P64" s="3" t="s">
        <v>227</v>
      </c>
    </row>
    <row r="65" spans="1:16">
      <c r="A65" s="7" t="s">
        <v>886</v>
      </c>
      <c r="B65" s="3" t="s">
        <v>62</v>
      </c>
      <c r="C65" s="5">
        <v>0</v>
      </c>
      <c r="D65" s="5">
        <v>0.85</v>
      </c>
      <c r="E65" s="5">
        <v>-3.5999999999999997E-2</v>
      </c>
      <c r="F65" s="5">
        <v>-2.7E-2</v>
      </c>
      <c r="G65" s="5"/>
      <c r="H65" s="5"/>
      <c r="I65" s="5"/>
      <c r="J65" s="5"/>
      <c r="K65" s="5">
        <v>1</v>
      </c>
      <c r="L65" s="5">
        <v>0</v>
      </c>
      <c r="M65" s="5">
        <v>0.249</v>
      </c>
      <c r="N65" s="5">
        <v>0.26</v>
      </c>
      <c r="O65" s="3" t="s">
        <v>227</v>
      </c>
      <c r="P65" s="3" t="s">
        <v>227</v>
      </c>
    </row>
    <row r="66" spans="1:16">
      <c r="A66" s="7" t="s">
        <v>887</v>
      </c>
      <c r="B66" s="3" t="s">
        <v>63</v>
      </c>
      <c r="C66" s="5"/>
      <c r="D66" s="5"/>
      <c r="E66" s="5"/>
      <c r="F66" s="5"/>
      <c r="G66" s="5">
        <v>0.66</v>
      </c>
      <c r="H66" s="5">
        <v>0.09</v>
      </c>
      <c r="I66" s="5">
        <v>7.0000000000000007E-2</v>
      </c>
      <c r="J66" s="5">
        <v>6.3E-2</v>
      </c>
      <c r="K66" s="5"/>
      <c r="L66" s="5"/>
      <c r="M66" s="5"/>
      <c r="N66" s="5"/>
      <c r="O66" s="3" t="s">
        <v>4</v>
      </c>
      <c r="P66" s="3" t="s">
        <v>227</v>
      </c>
    </row>
    <row r="67" spans="1:16">
      <c r="A67" s="11" t="s">
        <v>888</v>
      </c>
      <c r="B67" s="3" t="s">
        <v>64</v>
      </c>
      <c r="C67" s="5"/>
      <c r="D67" s="5"/>
      <c r="E67" s="5"/>
      <c r="F67" s="5"/>
      <c r="G67" s="5">
        <v>1</v>
      </c>
      <c r="H67" s="5">
        <v>0</v>
      </c>
      <c r="I67" s="5">
        <v>0.19</v>
      </c>
      <c r="J67" s="5">
        <v>0.17199999999999999</v>
      </c>
      <c r="K67" s="5">
        <v>1</v>
      </c>
      <c r="L67" s="5">
        <v>0</v>
      </c>
      <c r="M67" s="5">
        <v>0.156</v>
      </c>
      <c r="N67" s="5">
        <v>0.16300000000000001</v>
      </c>
      <c r="O67" s="3" t="s">
        <v>4</v>
      </c>
      <c r="P67" s="3" t="s">
        <v>227</v>
      </c>
    </row>
    <row r="68" spans="1:16">
      <c r="A68" s="7" t="s">
        <v>892</v>
      </c>
      <c r="B68" s="3" t="s">
        <v>65</v>
      </c>
      <c r="C68" s="5">
        <v>0</v>
      </c>
      <c r="D68" s="5">
        <v>0.84</v>
      </c>
      <c r="E68" s="5">
        <v>-1.9E-2</v>
      </c>
      <c r="F68" s="5">
        <v>-1.4E-2</v>
      </c>
      <c r="G68" s="5">
        <v>0.99</v>
      </c>
      <c r="H68" s="5">
        <v>0</v>
      </c>
      <c r="I68" s="5">
        <v>0.41199999999999998</v>
      </c>
      <c r="J68" s="5">
        <v>0.371</v>
      </c>
      <c r="K68" s="5">
        <v>0.66</v>
      </c>
      <c r="L68" s="5">
        <v>0.09</v>
      </c>
      <c r="M68" s="5">
        <v>0.112</v>
      </c>
      <c r="N68" s="5">
        <v>0.11700000000000001</v>
      </c>
      <c r="O68" s="3" t="s">
        <v>227</v>
      </c>
      <c r="P68" s="3" t="s">
        <v>227</v>
      </c>
    </row>
    <row r="69" spans="1:16">
      <c r="A69" s="9" t="s">
        <v>893</v>
      </c>
      <c r="B69" s="3" t="s">
        <v>66</v>
      </c>
      <c r="C69" s="5"/>
      <c r="D69" s="5"/>
      <c r="E69" s="5"/>
      <c r="F69" s="5"/>
      <c r="G69" s="5">
        <v>0.6</v>
      </c>
      <c r="H69" s="5">
        <v>0.13</v>
      </c>
      <c r="I69" s="5">
        <v>7.1999999999999995E-2</v>
      </c>
      <c r="J69" s="5">
        <v>6.5000000000000002E-2</v>
      </c>
      <c r="K69" s="5"/>
      <c r="L69" s="5"/>
      <c r="M69" s="5"/>
      <c r="N69" s="5"/>
      <c r="O69" s="3" t="s">
        <v>67</v>
      </c>
      <c r="P69" s="3" t="s">
        <v>227</v>
      </c>
    </row>
    <row r="70" spans="1:16">
      <c r="A70" s="7" t="s">
        <v>895</v>
      </c>
      <c r="B70" s="3" t="s">
        <v>68</v>
      </c>
      <c r="C70" s="5">
        <v>0.02</v>
      </c>
      <c r="D70" s="5">
        <v>0.63</v>
      </c>
      <c r="E70" s="5">
        <v>0</v>
      </c>
      <c r="F70" s="5">
        <v>0</v>
      </c>
      <c r="G70" s="5">
        <v>0.33</v>
      </c>
      <c r="H70" s="5">
        <v>0.21</v>
      </c>
      <c r="I70" s="5">
        <v>9.1999999999999998E-2</v>
      </c>
      <c r="J70" s="5">
        <v>8.3000000000000004E-2</v>
      </c>
      <c r="K70" s="5"/>
      <c r="L70" s="5"/>
      <c r="M70" s="5"/>
      <c r="N70" s="5"/>
      <c r="O70" s="3" t="s">
        <v>227</v>
      </c>
      <c r="P70" s="3" t="s">
        <v>227</v>
      </c>
    </row>
    <row r="71" spans="1:16">
      <c r="A71" s="7" t="s">
        <v>898</v>
      </c>
      <c r="B71" s="3" t="s">
        <v>69</v>
      </c>
      <c r="C71" s="5">
        <v>0</v>
      </c>
      <c r="D71" s="5">
        <v>0.85</v>
      </c>
      <c r="E71" s="5">
        <v>-0.30499999999999999</v>
      </c>
      <c r="F71" s="5">
        <v>-0.23499999999999999</v>
      </c>
      <c r="G71" s="5">
        <v>0.54</v>
      </c>
      <c r="H71" s="5">
        <v>0.15</v>
      </c>
      <c r="I71" s="5">
        <v>0.27700000000000002</v>
      </c>
      <c r="J71" s="5">
        <v>0.25</v>
      </c>
      <c r="K71" s="5">
        <v>0.94</v>
      </c>
      <c r="L71" s="5">
        <v>0.01</v>
      </c>
      <c r="M71" s="5">
        <v>0.222</v>
      </c>
      <c r="N71" s="5">
        <v>0.23200000000000001</v>
      </c>
      <c r="O71" s="3" t="s">
        <v>227</v>
      </c>
      <c r="P71" s="3" t="s">
        <v>227</v>
      </c>
    </row>
    <row r="72" spans="1:16">
      <c r="A72" s="9" t="s">
        <v>900</v>
      </c>
      <c r="B72" s="3" t="s">
        <v>70</v>
      </c>
      <c r="C72" s="5">
        <v>0.99</v>
      </c>
      <c r="D72" s="5">
        <v>0</v>
      </c>
      <c r="E72" s="5">
        <v>0.17199999999999999</v>
      </c>
      <c r="F72" s="5">
        <v>0.13300000000000001</v>
      </c>
      <c r="G72" s="5"/>
      <c r="H72" s="5"/>
      <c r="I72" s="5"/>
      <c r="J72" s="5"/>
      <c r="K72" s="5"/>
      <c r="L72" s="5"/>
      <c r="M72" s="5"/>
      <c r="N72" s="5"/>
      <c r="O72" s="3" t="s">
        <v>4</v>
      </c>
      <c r="P72" s="3" t="s">
        <v>4</v>
      </c>
    </row>
    <row r="73" spans="1:16">
      <c r="A73" s="7" t="s">
        <v>903</v>
      </c>
      <c r="B73" s="3" t="s">
        <v>71</v>
      </c>
      <c r="C73" s="5">
        <v>0</v>
      </c>
      <c r="D73" s="5">
        <v>0.77</v>
      </c>
      <c r="E73" s="5">
        <v>-1.6E-2</v>
      </c>
      <c r="F73" s="5">
        <v>-1.2E-2</v>
      </c>
      <c r="G73" s="5"/>
      <c r="H73" s="5"/>
      <c r="I73" s="5"/>
      <c r="J73" s="5"/>
      <c r="K73" s="5"/>
      <c r="L73" s="5"/>
      <c r="M73" s="5"/>
      <c r="N73" s="5"/>
      <c r="O73" s="3" t="s">
        <v>227</v>
      </c>
      <c r="P73" s="3" t="s">
        <v>7</v>
      </c>
    </row>
    <row r="74" spans="1:16">
      <c r="A74" s="7" t="s">
        <v>906</v>
      </c>
      <c r="B74" s="3" t="s">
        <v>72</v>
      </c>
      <c r="C74" s="5">
        <v>0.99</v>
      </c>
      <c r="D74" s="5">
        <v>0</v>
      </c>
      <c r="E74" s="5">
        <v>0.34100000000000003</v>
      </c>
      <c r="F74" s="5">
        <v>0.26300000000000001</v>
      </c>
      <c r="G74" s="5"/>
      <c r="H74" s="5"/>
      <c r="I74" s="5"/>
      <c r="J74" s="5"/>
      <c r="K74" s="5">
        <v>1</v>
      </c>
      <c r="L74" s="5">
        <v>0</v>
      </c>
      <c r="M74" s="5">
        <v>1.22</v>
      </c>
      <c r="N74" s="5">
        <v>1.2729999999999999</v>
      </c>
      <c r="O74" s="3" t="s">
        <v>4</v>
      </c>
      <c r="P74" s="3" t="s">
        <v>227</v>
      </c>
    </row>
    <row r="75" spans="1:16">
      <c r="A75" s="10" t="s">
        <v>908</v>
      </c>
      <c r="B75" s="3" t="s">
        <v>73</v>
      </c>
      <c r="C75" s="5"/>
      <c r="D75" s="5"/>
      <c r="E75" s="5"/>
      <c r="F75" s="5"/>
      <c r="G75" s="5">
        <v>0.7</v>
      </c>
      <c r="H75" s="5">
        <v>0.03</v>
      </c>
      <c r="I75" s="5">
        <v>0.443</v>
      </c>
      <c r="J75" s="5">
        <v>0.39900000000000002</v>
      </c>
      <c r="K75" s="5"/>
      <c r="L75" s="5"/>
      <c r="M75" s="5"/>
      <c r="N75" s="5"/>
      <c r="O75" s="3" t="s">
        <v>4</v>
      </c>
      <c r="P75" s="3" t="s">
        <v>227</v>
      </c>
    </row>
    <row r="76" spans="1:16">
      <c r="A76" s="14" t="s">
        <v>909</v>
      </c>
      <c r="B76" s="3" t="s">
        <v>74</v>
      </c>
      <c r="C76" s="5"/>
      <c r="D76" s="5"/>
      <c r="E76" s="5"/>
      <c r="F76" s="5"/>
      <c r="G76" s="5"/>
      <c r="H76" s="5"/>
      <c r="I76" s="5"/>
      <c r="J76" s="5"/>
      <c r="K76" s="5">
        <v>1</v>
      </c>
      <c r="L76" s="5">
        <v>0</v>
      </c>
      <c r="M76" s="5">
        <v>0.45700000000000002</v>
      </c>
      <c r="N76" s="5">
        <v>0.47699999999999998</v>
      </c>
      <c r="O76" s="3" t="s">
        <v>4</v>
      </c>
      <c r="P76" s="3" t="s">
        <v>7</v>
      </c>
    </row>
    <row r="77" spans="1:16">
      <c r="A77" s="7" t="s">
        <v>914</v>
      </c>
      <c r="B77" s="3" t="s">
        <v>75</v>
      </c>
      <c r="C77" s="5"/>
      <c r="D77" s="5"/>
      <c r="E77" s="5"/>
      <c r="F77" s="5"/>
      <c r="G77" s="5">
        <v>0.67</v>
      </c>
      <c r="H77" s="5">
        <v>0.04</v>
      </c>
      <c r="I77" s="5">
        <v>0.48699999999999999</v>
      </c>
      <c r="J77" s="5">
        <v>0.439</v>
      </c>
      <c r="K77" s="5">
        <v>0.67</v>
      </c>
      <c r="L77" s="5">
        <v>0.06</v>
      </c>
      <c r="M77" s="5">
        <v>0.31</v>
      </c>
      <c r="N77" s="5">
        <v>0.32400000000000001</v>
      </c>
      <c r="O77" s="3" t="s">
        <v>4</v>
      </c>
      <c r="P77" s="3" t="s">
        <v>227</v>
      </c>
    </row>
    <row r="78" spans="1:16">
      <c r="A78" s="7" t="s">
        <v>915</v>
      </c>
      <c r="B78" s="3" t="s">
        <v>76</v>
      </c>
      <c r="C78" s="5">
        <v>0</v>
      </c>
      <c r="D78" s="5">
        <v>0.76</v>
      </c>
      <c r="E78" s="5">
        <v>0.14000000000000001</v>
      </c>
      <c r="F78" s="5">
        <v>0.108</v>
      </c>
      <c r="G78" s="5">
        <v>0.65</v>
      </c>
      <c r="H78" s="5">
        <v>0.12</v>
      </c>
      <c r="I78" s="5">
        <v>0.374</v>
      </c>
      <c r="J78" s="5">
        <v>0.33700000000000002</v>
      </c>
      <c r="K78" s="5">
        <v>0.9</v>
      </c>
      <c r="L78" s="5">
        <v>0.01</v>
      </c>
      <c r="M78" s="5">
        <v>0.65500000000000003</v>
      </c>
      <c r="N78" s="5">
        <v>0.68400000000000005</v>
      </c>
      <c r="O78" s="3" t="s">
        <v>227</v>
      </c>
      <c r="P78" s="3" t="s">
        <v>227</v>
      </c>
    </row>
    <row r="79" spans="1:16">
      <c r="A79" s="7" t="s">
        <v>916</v>
      </c>
      <c r="B79" s="3" t="s">
        <v>77</v>
      </c>
      <c r="C79" s="5"/>
      <c r="D79" s="5"/>
      <c r="E79" s="5"/>
      <c r="F79" s="5"/>
      <c r="G79" s="5">
        <v>0.56000000000000005</v>
      </c>
      <c r="H79" s="5">
        <v>0.14000000000000001</v>
      </c>
      <c r="I79" s="5">
        <v>0.32</v>
      </c>
      <c r="J79" s="5">
        <v>0.28799999999999998</v>
      </c>
      <c r="K79" s="5">
        <v>0.9</v>
      </c>
      <c r="L79" s="5">
        <v>0.01</v>
      </c>
      <c r="M79" s="5">
        <v>0.64</v>
      </c>
      <c r="N79" s="5">
        <v>0.66800000000000004</v>
      </c>
      <c r="O79" s="3" t="s">
        <v>4</v>
      </c>
      <c r="P79" s="3" t="s">
        <v>227</v>
      </c>
    </row>
    <row r="80" spans="1:16">
      <c r="A80" s="7" t="s">
        <v>917</v>
      </c>
      <c r="B80" s="3" t="s">
        <v>78</v>
      </c>
      <c r="C80" s="5">
        <v>0.01</v>
      </c>
      <c r="D80" s="5">
        <v>0.71</v>
      </c>
      <c r="E80" s="5">
        <v>0.21099999999999999</v>
      </c>
      <c r="F80" s="5">
        <v>0.16300000000000001</v>
      </c>
      <c r="G80" s="5">
        <v>0.92</v>
      </c>
      <c r="H80" s="5">
        <v>0.01</v>
      </c>
      <c r="I80" s="5">
        <v>1.1240000000000001</v>
      </c>
      <c r="J80" s="5">
        <v>1.0129999999999999</v>
      </c>
      <c r="K80" s="5"/>
      <c r="L80" s="5"/>
      <c r="M80" s="5"/>
      <c r="N80" s="5"/>
      <c r="O80" s="3" t="s">
        <v>227</v>
      </c>
      <c r="P80" s="3" t="s">
        <v>7</v>
      </c>
    </row>
    <row r="81" spans="1:16">
      <c r="A81" s="9" t="s">
        <v>918</v>
      </c>
      <c r="B81" s="3" t="s">
        <v>79</v>
      </c>
      <c r="C81" s="5">
        <v>0</v>
      </c>
      <c r="D81" s="5">
        <v>0.8</v>
      </c>
      <c r="E81" s="5">
        <v>0.503</v>
      </c>
      <c r="F81" s="5">
        <v>0.38800000000000001</v>
      </c>
      <c r="G81" s="5">
        <v>0.04</v>
      </c>
      <c r="H81" s="5">
        <v>0.37</v>
      </c>
      <c r="I81" s="5">
        <v>0.64700000000000002</v>
      </c>
      <c r="J81" s="5">
        <v>0.58299999999999996</v>
      </c>
      <c r="K81" s="5">
        <v>0.97</v>
      </c>
      <c r="L81" s="5">
        <v>0</v>
      </c>
      <c r="M81" s="5">
        <v>0.57499999999999996</v>
      </c>
      <c r="N81" s="5">
        <v>0.60099999999999998</v>
      </c>
      <c r="O81" s="3" t="s">
        <v>227</v>
      </c>
      <c r="P81" s="3" t="s">
        <v>227</v>
      </c>
    </row>
    <row r="82" spans="1:16">
      <c r="A82" s="6" t="s">
        <v>919</v>
      </c>
      <c r="B82" s="3" t="s">
        <v>80</v>
      </c>
      <c r="C82" s="5"/>
      <c r="D82" s="5"/>
      <c r="E82" s="5"/>
      <c r="F82" s="5"/>
      <c r="G82" s="5">
        <v>0.93</v>
      </c>
      <c r="H82" s="5">
        <v>0.01</v>
      </c>
      <c r="I82" s="5">
        <v>1.151</v>
      </c>
      <c r="J82" s="5">
        <v>1.0369999999999999</v>
      </c>
      <c r="K82" s="5"/>
      <c r="L82" s="5"/>
      <c r="M82" s="5"/>
      <c r="N82" s="5"/>
      <c r="O82" s="3" t="s">
        <v>4</v>
      </c>
      <c r="P82" s="3" t="s">
        <v>227</v>
      </c>
    </row>
    <row r="83" spans="1:16">
      <c r="A83" s="7" t="s">
        <v>921</v>
      </c>
      <c r="B83" s="3" t="s">
        <v>81</v>
      </c>
      <c r="C83" s="5">
        <v>0</v>
      </c>
      <c r="D83" s="5">
        <v>0.73</v>
      </c>
      <c r="E83" s="5">
        <v>7.1999999999999995E-2</v>
      </c>
      <c r="F83" s="5">
        <v>5.6000000000000001E-2</v>
      </c>
      <c r="G83" s="5">
        <v>0.97</v>
      </c>
      <c r="H83" s="5">
        <v>0</v>
      </c>
      <c r="I83" s="5">
        <v>1.3680000000000001</v>
      </c>
      <c r="J83" s="5">
        <v>1.232</v>
      </c>
      <c r="K83" s="5">
        <v>0.08</v>
      </c>
      <c r="L83" s="5">
        <v>0.28000000000000003</v>
      </c>
      <c r="M83" s="5">
        <v>7.1999999999999995E-2</v>
      </c>
      <c r="N83" s="5">
        <v>7.4999999999999997E-2</v>
      </c>
      <c r="O83" s="3" t="s">
        <v>227</v>
      </c>
      <c r="P83" s="3" t="s">
        <v>227</v>
      </c>
    </row>
    <row r="84" spans="1:16">
      <c r="A84" s="9" t="s">
        <v>923</v>
      </c>
      <c r="B84" s="3" t="s">
        <v>314</v>
      </c>
      <c r="C84" s="5">
        <v>0</v>
      </c>
      <c r="D84" s="5">
        <v>0.72</v>
      </c>
      <c r="E84" s="5">
        <v>8.7999999999999995E-2</v>
      </c>
      <c r="F84" s="5">
        <v>6.8000000000000005E-2</v>
      </c>
      <c r="G84" s="5">
        <v>1</v>
      </c>
      <c r="H84" s="5">
        <v>0</v>
      </c>
      <c r="I84" s="5">
        <v>1.9350000000000001</v>
      </c>
      <c r="J84" s="5">
        <v>1.744</v>
      </c>
      <c r="K84" s="5">
        <v>0.67</v>
      </c>
      <c r="L84" s="5">
        <v>0.05</v>
      </c>
      <c r="M84" s="5">
        <v>0.61599999999999999</v>
      </c>
      <c r="N84" s="5">
        <v>0.64300000000000002</v>
      </c>
      <c r="O84" s="3" t="s">
        <v>227</v>
      </c>
      <c r="P84" s="3" t="s">
        <v>227</v>
      </c>
    </row>
    <row r="85" spans="1:16">
      <c r="A85" s="14" t="s">
        <v>924</v>
      </c>
      <c r="B85" s="3" t="s">
        <v>82</v>
      </c>
      <c r="C85" s="5"/>
      <c r="D85" s="5"/>
      <c r="E85" s="5"/>
      <c r="F85" s="5"/>
      <c r="G85" s="5">
        <v>1</v>
      </c>
      <c r="H85" s="5">
        <v>0</v>
      </c>
      <c r="I85" s="5">
        <v>1.2350000000000001</v>
      </c>
      <c r="J85" s="5">
        <v>1.1120000000000001</v>
      </c>
      <c r="K85" s="5">
        <v>1</v>
      </c>
      <c r="L85" s="5">
        <v>0</v>
      </c>
      <c r="M85" s="5">
        <v>0.45500000000000002</v>
      </c>
      <c r="N85" s="5">
        <v>0.47499999999999998</v>
      </c>
      <c r="O85" s="3" t="s">
        <v>4</v>
      </c>
      <c r="P85" s="3" t="s">
        <v>7</v>
      </c>
    </row>
    <row r="86" spans="1:16">
      <c r="A86" s="9" t="s">
        <v>929</v>
      </c>
      <c r="B86" s="3" t="s">
        <v>83</v>
      </c>
      <c r="C86" s="5">
        <v>0</v>
      </c>
      <c r="D86" s="5">
        <v>0.85</v>
      </c>
      <c r="E86" s="5">
        <v>-0.25800000000000001</v>
      </c>
      <c r="F86" s="5">
        <v>-0.19900000000000001</v>
      </c>
      <c r="G86" s="5"/>
      <c r="H86" s="5"/>
      <c r="I86" s="5"/>
      <c r="J86" s="5"/>
      <c r="K86" s="5"/>
      <c r="L86" s="5"/>
      <c r="M86" s="5"/>
      <c r="N86" s="5"/>
      <c r="O86" s="3" t="s">
        <v>227</v>
      </c>
      <c r="P86" s="3" t="s">
        <v>227</v>
      </c>
    </row>
    <row r="87" spans="1:16">
      <c r="A87" s="7" t="s">
        <v>930</v>
      </c>
      <c r="B87" s="3" t="s">
        <v>84</v>
      </c>
      <c r="C87" s="5">
        <v>0</v>
      </c>
      <c r="D87" s="5">
        <v>0.85</v>
      </c>
      <c r="E87" s="5">
        <v>-0.24</v>
      </c>
      <c r="F87" s="5">
        <v>-0.185</v>
      </c>
      <c r="G87" s="5"/>
      <c r="H87" s="5"/>
      <c r="I87" s="5"/>
      <c r="J87" s="5"/>
      <c r="K87" s="5"/>
      <c r="L87" s="5"/>
      <c r="M87" s="5"/>
      <c r="N87" s="5"/>
      <c r="O87" s="3" t="s">
        <v>227</v>
      </c>
      <c r="P87" s="3" t="s">
        <v>227</v>
      </c>
    </row>
    <row r="88" spans="1:16">
      <c r="A88" s="7" t="s">
        <v>933</v>
      </c>
      <c r="B88" s="3" t="s">
        <v>85</v>
      </c>
      <c r="C88" s="5">
        <v>0.65</v>
      </c>
      <c r="D88" s="5">
        <v>0.02</v>
      </c>
      <c r="E88" s="5">
        <v>0.32700000000000001</v>
      </c>
      <c r="F88" s="5">
        <v>0.252</v>
      </c>
      <c r="G88" s="5">
        <v>0.66</v>
      </c>
      <c r="H88" s="5">
        <v>0.08</v>
      </c>
      <c r="I88" s="5">
        <v>0.20799999999999999</v>
      </c>
      <c r="J88" s="5">
        <v>0.187</v>
      </c>
      <c r="K88" s="5">
        <v>0.67</v>
      </c>
      <c r="L88" s="5">
        <v>0.04</v>
      </c>
      <c r="M88" s="5">
        <v>0.20799999999999999</v>
      </c>
      <c r="N88" s="5">
        <v>0.217</v>
      </c>
      <c r="O88" s="3" t="s">
        <v>4</v>
      </c>
      <c r="P88" s="3" t="s">
        <v>227</v>
      </c>
    </row>
    <row r="89" spans="1:16">
      <c r="A89" s="7" t="s">
        <v>936</v>
      </c>
      <c r="B89" s="3" t="s">
        <v>86</v>
      </c>
      <c r="C89" s="5">
        <v>0</v>
      </c>
      <c r="D89" s="5">
        <v>0.81</v>
      </c>
      <c r="E89" s="5">
        <v>-4.3999999999999997E-2</v>
      </c>
      <c r="F89" s="5">
        <v>-3.4000000000000002E-2</v>
      </c>
      <c r="G89" s="5">
        <v>0.66</v>
      </c>
      <c r="H89" s="5">
        <v>0.09</v>
      </c>
      <c r="I89" s="5">
        <v>0.109</v>
      </c>
      <c r="J89" s="5">
        <v>9.9000000000000005E-2</v>
      </c>
      <c r="K89" s="5"/>
      <c r="L89" s="5"/>
      <c r="M89" s="5"/>
      <c r="N89" s="5"/>
      <c r="O89" s="3" t="s">
        <v>227</v>
      </c>
      <c r="P89" s="3" t="s">
        <v>227</v>
      </c>
    </row>
    <row r="90" spans="1:16">
      <c r="A90" s="7" t="s">
        <v>937</v>
      </c>
      <c r="B90" s="3" t="s">
        <v>87</v>
      </c>
      <c r="C90" s="5">
        <v>0</v>
      </c>
      <c r="D90" s="5">
        <v>0.83</v>
      </c>
      <c r="E90" s="5">
        <v>4.1000000000000002E-2</v>
      </c>
      <c r="F90" s="5">
        <v>3.1E-2</v>
      </c>
      <c r="G90" s="5">
        <v>1</v>
      </c>
      <c r="H90" s="5">
        <v>0</v>
      </c>
      <c r="I90" s="5">
        <v>0.20300000000000001</v>
      </c>
      <c r="J90" s="5">
        <v>0.183</v>
      </c>
      <c r="K90" s="5">
        <v>1</v>
      </c>
      <c r="L90" s="5">
        <v>0</v>
      </c>
      <c r="M90" s="5">
        <v>0.28399999999999997</v>
      </c>
      <c r="N90" s="5">
        <v>0.29699999999999999</v>
      </c>
      <c r="O90" s="3" t="s">
        <v>227</v>
      </c>
      <c r="P90" s="3" t="s">
        <v>227</v>
      </c>
    </row>
    <row r="91" spans="1:16">
      <c r="A91" s="7" t="s">
        <v>939</v>
      </c>
      <c r="B91" s="3" t="s">
        <v>88</v>
      </c>
      <c r="C91" s="5">
        <v>0</v>
      </c>
      <c r="D91" s="5">
        <v>0.81</v>
      </c>
      <c r="E91" s="5">
        <v>-0.02</v>
      </c>
      <c r="F91" s="5">
        <v>-1.4999999999999999E-2</v>
      </c>
      <c r="G91" s="5"/>
      <c r="H91" s="5"/>
      <c r="I91" s="5"/>
      <c r="J91" s="5"/>
      <c r="K91" s="5"/>
      <c r="L91" s="5"/>
      <c r="M91" s="5"/>
      <c r="N91" s="5"/>
      <c r="O91" s="3" t="s">
        <v>227</v>
      </c>
      <c r="P91" s="3" t="s">
        <v>227</v>
      </c>
    </row>
    <row r="92" spans="1:16">
      <c r="A92" s="9" t="s">
        <v>941</v>
      </c>
      <c r="B92" s="3" t="s">
        <v>89</v>
      </c>
      <c r="C92" s="5">
        <v>0</v>
      </c>
      <c r="D92" s="5">
        <v>0.85</v>
      </c>
      <c r="E92" s="5">
        <v>-0.19400000000000001</v>
      </c>
      <c r="F92" s="5">
        <v>-0.14899999999999999</v>
      </c>
      <c r="G92" s="5">
        <v>0.33</v>
      </c>
      <c r="H92" s="5">
        <v>0.25</v>
      </c>
      <c r="I92" s="5">
        <v>5.1999999999999998E-2</v>
      </c>
      <c r="J92" s="5">
        <v>4.5999999999999999E-2</v>
      </c>
      <c r="K92" s="5">
        <v>1</v>
      </c>
      <c r="L92" s="5">
        <v>0</v>
      </c>
      <c r="M92" s="5">
        <v>0.19400000000000001</v>
      </c>
      <c r="N92" s="5">
        <v>0.20200000000000001</v>
      </c>
      <c r="O92" s="3" t="s">
        <v>227</v>
      </c>
      <c r="P92" s="3" t="s">
        <v>227</v>
      </c>
    </row>
    <row r="93" spans="1:16">
      <c r="A93" s="7" t="s">
        <v>943</v>
      </c>
      <c r="B93" s="3" t="s">
        <v>90</v>
      </c>
      <c r="C93" s="5">
        <v>0.04</v>
      </c>
      <c r="D93" s="5">
        <v>0.55000000000000004</v>
      </c>
      <c r="E93" s="5">
        <v>9.9000000000000005E-2</v>
      </c>
      <c r="F93" s="5">
        <v>7.6999999999999999E-2</v>
      </c>
      <c r="G93" s="5">
        <v>0.91</v>
      </c>
      <c r="H93" s="5">
        <v>0.01</v>
      </c>
      <c r="I93" s="5">
        <v>0.188</v>
      </c>
      <c r="J93" s="5">
        <v>0.16900000000000001</v>
      </c>
      <c r="K93" s="5">
        <v>0.01</v>
      </c>
      <c r="L93" s="5">
        <v>0.3</v>
      </c>
      <c r="M93" s="5">
        <v>0.14399999999999999</v>
      </c>
      <c r="N93" s="5">
        <v>0.15</v>
      </c>
      <c r="O93" s="3" t="s">
        <v>227</v>
      </c>
      <c r="P93" s="3" t="s">
        <v>227</v>
      </c>
    </row>
    <row r="94" spans="1:16">
      <c r="A94" s="7" t="s">
        <v>944</v>
      </c>
      <c r="B94" s="3" t="s">
        <v>91</v>
      </c>
      <c r="C94" s="5">
        <v>0</v>
      </c>
      <c r="D94" s="5">
        <v>0.85</v>
      </c>
      <c r="E94" s="5">
        <v>-6.3E-2</v>
      </c>
      <c r="F94" s="5">
        <v>-4.8000000000000001E-2</v>
      </c>
      <c r="G94" s="5"/>
      <c r="H94" s="5"/>
      <c r="I94" s="5"/>
      <c r="J94" s="5"/>
      <c r="K94" s="5"/>
      <c r="L94" s="5"/>
      <c r="M94" s="5"/>
      <c r="N94" s="5"/>
      <c r="O94" s="3" t="s">
        <v>227</v>
      </c>
      <c r="P94" s="3" t="s">
        <v>227</v>
      </c>
    </row>
    <row r="95" spans="1:16">
      <c r="A95" s="7" t="s">
        <v>947</v>
      </c>
      <c r="B95" s="3" t="s">
        <v>92</v>
      </c>
      <c r="C95" s="5"/>
      <c r="D95" s="5"/>
      <c r="E95" s="5"/>
      <c r="F95" s="5"/>
      <c r="G95" s="5">
        <v>0.32</v>
      </c>
      <c r="H95" s="5">
        <v>0.32</v>
      </c>
      <c r="I95" s="5">
        <v>1.0999999999999999E-2</v>
      </c>
      <c r="J95" s="5">
        <v>0.01</v>
      </c>
      <c r="K95" s="5">
        <v>0.65</v>
      </c>
      <c r="L95" s="5">
        <v>0.11</v>
      </c>
      <c r="M95" s="5">
        <v>2.5000000000000001E-2</v>
      </c>
      <c r="N95" s="5">
        <v>2.5999999999999999E-2</v>
      </c>
      <c r="O95" s="3" t="s">
        <v>4</v>
      </c>
      <c r="P95" s="3" t="s">
        <v>227</v>
      </c>
    </row>
    <row r="96" spans="1:16">
      <c r="A96" s="10" t="s">
        <v>948</v>
      </c>
      <c r="B96" s="3" t="s">
        <v>93</v>
      </c>
      <c r="C96" s="5">
        <v>0</v>
      </c>
      <c r="D96" s="5">
        <v>0.85</v>
      </c>
      <c r="E96" s="5">
        <v>-2.4E-2</v>
      </c>
      <c r="F96" s="5">
        <v>-1.7999999999999999E-2</v>
      </c>
      <c r="G96" s="5"/>
      <c r="H96" s="5"/>
      <c r="I96" s="5"/>
      <c r="J96" s="5"/>
      <c r="K96" s="5"/>
      <c r="L96" s="5"/>
      <c r="M96" s="5"/>
      <c r="N96" s="5"/>
      <c r="O96" s="3" t="s">
        <v>227</v>
      </c>
      <c r="P96" s="3" t="s">
        <v>227</v>
      </c>
    </row>
    <row r="97" spans="1:16">
      <c r="A97" s="7" t="s">
        <v>949</v>
      </c>
      <c r="B97" s="3" t="s">
        <v>94</v>
      </c>
      <c r="C97" s="5">
        <v>0</v>
      </c>
      <c r="D97" s="5">
        <v>0.85</v>
      </c>
      <c r="E97" s="5">
        <v>-8.4000000000000005E-2</v>
      </c>
      <c r="F97" s="5">
        <v>-6.5000000000000002E-2</v>
      </c>
      <c r="G97" s="5"/>
      <c r="H97" s="5"/>
      <c r="I97" s="5"/>
      <c r="J97" s="5"/>
      <c r="K97" s="5">
        <v>0.67</v>
      </c>
      <c r="L97" s="5">
        <v>0.04</v>
      </c>
      <c r="M97" s="5">
        <v>9.6000000000000002E-2</v>
      </c>
      <c r="N97" s="5">
        <v>0.1</v>
      </c>
      <c r="O97" s="3" t="s">
        <v>227</v>
      </c>
      <c r="P97" s="3" t="s">
        <v>227</v>
      </c>
    </row>
    <row r="98" spans="1:16">
      <c r="A98" s="7" t="s">
        <v>950</v>
      </c>
      <c r="B98" s="3" t="s">
        <v>95</v>
      </c>
      <c r="C98" s="5">
        <v>0</v>
      </c>
      <c r="D98" s="5">
        <v>0.85</v>
      </c>
      <c r="E98" s="5">
        <v>-0.128</v>
      </c>
      <c r="F98" s="5">
        <v>-9.9000000000000005E-2</v>
      </c>
      <c r="G98" s="5"/>
      <c r="H98" s="5"/>
      <c r="I98" s="5"/>
      <c r="J98" s="5"/>
      <c r="K98" s="5"/>
      <c r="L98" s="5"/>
      <c r="M98" s="5"/>
      <c r="N98" s="5"/>
      <c r="O98" s="3" t="s">
        <v>227</v>
      </c>
      <c r="P98" s="3" t="s">
        <v>227</v>
      </c>
    </row>
    <row r="99" spans="1:16">
      <c r="A99" s="6" t="s">
        <v>951</v>
      </c>
      <c r="B99" s="3" t="s">
        <v>96</v>
      </c>
      <c r="C99" s="5">
        <v>0</v>
      </c>
      <c r="D99" s="5">
        <v>0.85</v>
      </c>
      <c r="E99" s="5">
        <v>-0.16600000000000001</v>
      </c>
      <c r="F99" s="5">
        <v>-0.128</v>
      </c>
      <c r="G99" s="5"/>
      <c r="H99" s="5"/>
      <c r="I99" s="5"/>
      <c r="J99" s="5"/>
      <c r="K99" s="5">
        <v>0.67</v>
      </c>
      <c r="L99" s="5">
        <v>0.08</v>
      </c>
      <c r="M99" s="5">
        <v>8.3000000000000004E-2</v>
      </c>
      <c r="N99" s="5">
        <v>8.6999999999999994E-2</v>
      </c>
      <c r="O99" s="3" t="s">
        <v>227</v>
      </c>
      <c r="P99" s="3" t="s">
        <v>227</v>
      </c>
    </row>
    <row r="100" spans="1:16">
      <c r="A100" s="7" t="s">
        <v>952</v>
      </c>
      <c r="B100" s="3" t="s">
        <v>97</v>
      </c>
      <c r="C100" s="5">
        <v>0</v>
      </c>
      <c r="D100" s="5">
        <v>0.85</v>
      </c>
      <c r="E100" s="5">
        <v>-0.35299999999999998</v>
      </c>
      <c r="F100" s="5">
        <v>-0.27200000000000002</v>
      </c>
      <c r="G100" s="5">
        <v>1</v>
      </c>
      <c r="H100" s="5">
        <v>0</v>
      </c>
      <c r="I100" s="5">
        <v>0.36699999999999999</v>
      </c>
      <c r="J100" s="5">
        <v>0.33</v>
      </c>
      <c r="K100" s="5">
        <v>1</v>
      </c>
      <c r="L100" s="5">
        <v>0</v>
      </c>
      <c r="M100" s="5">
        <v>0.35299999999999998</v>
      </c>
      <c r="N100" s="5">
        <v>0.36799999999999999</v>
      </c>
      <c r="O100" s="3" t="s">
        <v>227</v>
      </c>
      <c r="P100" s="3" t="s">
        <v>227</v>
      </c>
    </row>
    <row r="101" spans="1:16">
      <c r="A101" s="7" t="s">
        <v>953</v>
      </c>
      <c r="B101" s="3" t="s">
        <v>98</v>
      </c>
      <c r="C101" s="5">
        <v>0</v>
      </c>
      <c r="D101" s="5">
        <v>0.83</v>
      </c>
      <c r="E101" s="5">
        <v>5.3999999999999999E-2</v>
      </c>
      <c r="F101" s="5">
        <v>4.2000000000000003E-2</v>
      </c>
      <c r="G101" s="5"/>
      <c r="H101" s="5"/>
      <c r="I101" s="5"/>
      <c r="J101" s="5"/>
      <c r="K101" s="5">
        <v>1</v>
      </c>
      <c r="L101" s="5">
        <v>0</v>
      </c>
      <c r="M101" s="5">
        <v>8.1000000000000003E-2</v>
      </c>
      <c r="N101" s="5">
        <v>8.5000000000000006E-2</v>
      </c>
      <c r="O101" s="3" t="s">
        <v>227</v>
      </c>
      <c r="P101" s="3" t="s">
        <v>227</v>
      </c>
    </row>
    <row r="102" spans="1:16">
      <c r="A102" s="7" t="s">
        <v>954</v>
      </c>
      <c r="B102" s="3" t="s">
        <v>99</v>
      </c>
      <c r="C102" s="5">
        <v>0</v>
      </c>
      <c r="D102" s="5">
        <v>0.85</v>
      </c>
      <c r="E102" s="5">
        <v>-0.26300000000000001</v>
      </c>
      <c r="F102" s="5">
        <v>-0.20300000000000001</v>
      </c>
      <c r="G102" s="5">
        <v>0.33</v>
      </c>
      <c r="H102" s="5">
        <v>0.19</v>
      </c>
      <c r="I102" s="5">
        <v>0.219</v>
      </c>
      <c r="J102" s="5">
        <v>0.19800000000000001</v>
      </c>
      <c r="K102" s="5"/>
      <c r="L102" s="5"/>
      <c r="M102" s="5"/>
      <c r="N102" s="5"/>
      <c r="O102" s="3" t="s">
        <v>227</v>
      </c>
      <c r="P102" s="3" t="s">
        <v>227</v>
      </c>
    </row>
    <row r="103" spans="1:16">
      <c r="A103" s="14" t="s">
        <v>957</v>
      </c>
      <c r="B103" s="3" t="s">
        <v>100</v>
      </c>
      <c r="C103" s="5">
        <v>0.9</v>
      </c>
      <c r="D103" s="5">
        <v>0.01</v>
      </c>
      <c r="E103" s="5">
        <v>0.13200000000000001</v>
      </c>
      <c r="F103" s="5">
        <v>0.10199999999999999</v>
      </c>
      <c r="G103" s="5"/>
      <c r="H103" s="5"/>
      <c r="I103" s="5"/>
      <c r="J103" s="5"/>
      <c r="K103" s="5"/>
      <c r="L103" s="5"/>
      <c r="M103" s="5"/>
      <c r="N103" s="5"/>
      <c r="O103" s="3" t="s">
        <v>4</v>
      </c>
      <c r="P103" s="3" t="s">
        <v>7</v>
      </c>
    </row>
    <row r="104" spans="1:16">
      <c r="A104" s="7" t="s">
        <v>971</v>
      </c>
      <c r="B104" s="3" t="s">
        <v>101</v>
      </c>
      <c r="C104" s="5"/>
      <c r="D104" s="5"/>
      <c r="E104" s="5"/>
      <c r="F104" s="5"/>
      <c r="G104" s="5">
        <v>0.33</v>
      </c>
      <c r="H104" s="5">
        <v>0.25</v>
      </c>
      <c r="I104" s="5">
        <v>0.13500000000000001</v>
      </c>
      <c r="J104" s="5">
        <v>0.121</v>
      </c>
      <c r="K104" s="5">
        <v>0</v>
      </c>
      <c r="L104" s="5">
        <v>0.3</v>
      </c>
      <c r="M104" s="5">
        <v>3.6999999999999998E-2</v>
      </c>
      <c r="N104" s="5">
        <v>3.7999999999999999E-2</v>
      </c>
      <c r="O104" s="3" t="s">
        <v>227</v>
      </c>
      <c r="P104" s="3" t="s">
        <v>227</v>
      </c>
    </row>
    <row r="105" spans="1:16">
      <c r="A105" s="9" t="s">
        <v>976</v>
      </c>
      <c r="B105" s="3" t="s">
        <v>102</v>
      </c>
      <c r="C105" s="5">
        <v>0</v>
      </c>
      <c r="D105" s="5">
        <v>0.82</v>
      </c>
      <c r="E105" s="5">
        <v>2.1000000000000001E-2</v>
      </c>
      <c r="F105" s="5">
        <v>1.6E-2</v>
      </c>
      <c r="G105" s="5"/>
      <c r="H105" s="5"/>
      <c r="I105" s="5"/>
      <c r="J105" s="5"/>
      <c r="K105" s="5"/>
      <c r="L105" s="5"/>
      <c r="M105" s="5"/>
      <c r="N105" s="5"/>
      <c r="O105" s="3" t="s">
        <v>227</v>
      </c>
      <c r="P105" s="3" t="s">
        <v>227</v>
      </c>
    </row>
    <row r="106" spans="1:16">
      <c r="A106" s="6" t="s">
        <v>977</v>
      </c>
      <c r="B106" s="3" t="s">
        <v>103</v>
      </c>
      <c r="C106" s="5">
        <v>0.01</v>
      </c>
      <c r="D106" s="5">
        <v>0.67</v>
      </c>
      <c r="E106" s="5">
        <v>0</v>
      </c>
      <c r="F106" s="5">
        <v>0</v>
      </c>
      <c r="G106" s="5"/>
      <c r="H106" s="5"/>
      <c r="I106" s="5"/>
      <c r="J106" s="5"/>
      <c r="K106" s="5"/>
      <c r="L106" s="5"/>
      <c r="M106" s="5"/>
      <c r="N106" s="5"/>
      <c r="O106" s="3" t="s">
        <v>227</v>
      </c>
      <c r="P106" s="3" t="s">
        <v>4</v>
      </c>
    </row>
    <row r="107" spans="1:16">
      <c r="A107" s="6" t="s">
        <v>992</v>
      </c>
      <c r="B107" s="3" t="s">
        <v>104</v>
      </c>
      <c r="C107" s="5"/>
      <c r="D107" s="5"/>
      <c r="E107" s="5"/>
      <c r="F107" s="5"/>
      <c r="G107" s="5">
        <v>0.3</v>
      </c>
      <c r="H107" s="5">
        <v>0.34</v>
      </c>
      <c r="I107" s="5">
        <v>3.1E-2</v>
      </c>
      <c r="J107" s="5">
        <v>2.8000000000000001E-2</v>
      </c>
      <c r="K107" s="5">
        <v>0.3</v>
      </c>
      <c r="L107" s="5">
        <v>0.24</v>
      </c>
      <c r="M107" s="5">
        <v>3.1E-2</v>
      </c>
      <c r="N107" s="5">
        <v>3.3000000000000002E-2</v>
      </c>
      <c r="O107" s="3" t="s">
        <v>227</v>
      </c>
      <c r="P107" s="3" t="s">
        <v>7</v>
      </c>
    </row>
    <row r="108" spans="1:16">
      <c r="A108" s="9" t="s">
        <v>994</v>
      </c>
      <c r="B108" s="3" t="s">
        <v>105</v>
      </c>
      <c r="C108" s="5">
        <v>0</v>
      </c>
      <c r="D108" s="5">
        <v>0.85</v>
      </c>
      <c r="E108" s="5">
        <v>-0.3</v>
      </c>
      <c r="F108" s="5">
        <v>-0.23100000000000001</v>
      </c>
      <c r="G108" s="5"/>
      <c r="H108" s="5"/>
      <c r="I108" s="5"/>
      <c r="J108" s="5"/>
      <c r="K108" s="5">
        <v>1</v>
      </c>
      <c r="L108" s="5">
        <v>0</v>
      </c>
      <c r="M108" s="5">
        <v>0.38200000000000001</v>
      </c>
      <c r="N108" s="5">
        <v>0.39800000000000002</v>
      </c>
      <c r="O108" s="3" t="s">
        <v>227</v>
      </c>
      <c r="P108" s="3" t="s">
        <v>227</v>
      </c>
    </row>
    <row r="109" spans="1:16">
      <c r="A109" s="6" t="s">
        <v>995</v>
      </c>
      <c r="B109" s="3" t="s">
        <v>106</v>
      </c>
      <c r="C109" s="5">
        <v>0</v>
      </c>
      <c r="D109" s="5">
        <v>0.82</v>
      </c>
      <c r="E109" s="5">
        <v>-2.7E-2</v>
      </c>
      <c r="F109" s="5">
        <v>-2.1000000000000001E-2</v>
      </c>
      <c r="G109" s="5"/>
      <c r="H109" s="5"/>
      <c r="I109" s="5"/>
      <c r="J109" s="5"/>
      <c r="K109" s="5"/>
      <c r="L109" s="5"/>
      <c r="M109" s="5"/>
      <c r="N109" s="5"/>
      <c r="O109" s="3" t="s">
        <v>227</v>
      </c>
      <c r="P109" s="3" t="s">
        <v>227</v>
      </c>
    </row>
    <row r="110" spans="1:16">
      <c r="A110" s="9" t="s">
        <v>998</v>
      </c>
      <c r="B110" s="3" t="s">
        <v>107</v>
      </c>
      <c r="C110" s="5">
        <v>0</v>
      </c>
      <c r="D110" s="5">
        <v>0.82</v>
      </c>
      <c r="E110" s="5">
        <v>-2.7E-2</v>
      </c>
      <c r="F110" s="5">
        <v>-2.1000000000000001E-2</v>
      </c>
      <c r="G110" s="5"/>
      <c r="H110" s="5"/>
      <c r="I110" s="5"/>
      <c r="J110" s="5"/>
      <c r="K110" s="5"/>
      <c r="L110" s="5"/>
      <c r="M110" s="5"/>
      <c r="N110" s="5"/>
      <c r="O110" s="3" t="s">
        <v>227</v>
      </c>
      <c r="P110" s="3" t="s">
        <v>227</v>
      </c>
    </row>
    <row r="111" spans="1:16">
      <c r="A111" s="7" t="s">
        <v>1002</v>
      </c>
      <c r="B111" s="3" t="s">
        <v>108</v>
      </c>
      <c r="C111" s="5">
        <v>0.6</v>
      </c>
      <c r="D111" s="5">
        <v>0.04</v>
      </c>
      <c r="E111" s="5">
        <v>4.8000000000000001E-2</v>
      </c>
      <c r="F111" s="5">
        <v>3.6999999999999998E-2</v>
      </c>
      <c r="G111" s="5"/>
      <c r="H111" s="5"/>
      <c r="I111" s="5"/>
      <c r="J111" s="5"/>
      <c r="K111" s="5"/>
      <c r="L111" s="5"/>
      <c r="M111" s="5"/>
      <c r="N111" s="5"/>
      <c r="O111" s="3" t="s">
        <v>67</v>
      </c>
      <c r="P111" s="3" t="s">
        <v>7</v>
      </c>
    </row>
    <row r="112" spans="1:16">
      <c r="A112" s="9" t="s">
        <v>1006</v>
      </c>
      <c r="B112" s="3" t="s">
        <v>109</v>
      </c>
      <c r="C112" s="5">
        <v>0</v>
      </c>
      <c r="D112" s="5">
        <v>0.85</v>
      </c>
      <c r="E112" s="5">
        <v>-0.1</v>
      </c>
      <c r="F112" s="5">
        <v>-7.6999999999999999E-2</v>
      </c>
      <c r="G112" s="5"/>
      <c r="H112" s="5"/>
      <c r="I112" s="5"/>
      <c r="J112" s="5"/>
      <c r="K112" s="5"/>
      <c r="L112" s="5"/>
      <c r="M112" s="5"/>
      <c r="N112" s="5"/>
      <c r="O112" s="3" t="s">
        <v>227</v>
      </c>
      <c r="P112" s="3" t="s">
        <v>4</v>
      </c>
    </row>
    <row r="113" spans="1:16">
      <c r="A113" s="13" t="s">
        <v>1013</v>
      </c>
      <c r="B113" s="3" t="s">
        <v>110</v>
      </c>
      <c r="C113" s="5">
        <v>0.94</v>
      </c>
      <c r="D113" s="5">
        <v>0.01</v>
      </c>
      <c r="E113" s="5">
        <v>9.7000000000000003E-2</v>
      </c>
      <c r="F113" s="5">
        <v>7.4999999999999997E-2</v>
      </c>
      <c r="G113" s="5"/>
      <c r="H113" s="5"/>
      <c r="I113" s="5"/>
      <c r="J113" s="5"/>
      <c r="K113" s="5"/>
      <c r="L113" s="5"/>
      <c r="M113" s="5"/>
      <c r="N113" s="5"/>
      <c r="O113" s="3" t="s">
        <v>4</v>
      </c>
      <c r="P113" s="3" t="s">
        <v>7</v>
      </c>
    </row>
    <row r="114" spans="1:16">
      <c r="A114" s="7" t="s">
        <v>1016</v>
      </c>
      <c r="B114" s="3" t="s">
        <v>111</v>
      </c>
      <c r="C114" s="5">
        <v>0</v>
      </c>
      <c r="D114" s="5">
        <v>0.72</v>
      </c>
      <c r="E114" s="5">
        <v>7.3999999999999996E-2</v>
      </c>
      <c r="F114" s="5">
        <v>5.7000000000000002E-2</v>
      </c>
      <c r="G114" s="5"/>
      <c r="H114" s="5"/>
      <c r="I114" s="5"/>
      <c r="J114" s="5"/>
      <c r="K114" s="5"/>
      <c r="L114" s="5"/>
      <c r="M114" s="5"/>
      <c r="N114" s="5"/>
      <c r="O114" s="3" t="s">
        <v>227</v>
      </c>
      <c r="P114" s="3" t="s">
        <v>227</v>
      </c>
    </row>
    <row r="115" spans="1:16">
      <c r="A115" s="10" t="s">
        <v>1018</v>
      </c>
      <c r="B115" s="3" t="s">
        <v>112</v>
      </c>
      <c r="C115" s="5"/>
      <c r="D115" s="5"/>
      <c r="E115" s="5"/>
      <c r="F115" s="5"/>
      <c r="G115" s="5"/>
      <c r="H115" s="5"/>
      <c r="I115" s="5"/>
      <c r="J115" s="5"/>
      <c r="K115" s="5">
        <v>0.33</v>
      </c>
      <c r="L115" s="5">
        <v>0.17</v>
      </c>
      <c r="M115" s="5">
        <v>0.32100000000000001</v>
      </c>
      <c r="N115" s="5">
        <v>0.33500000000000002</v>
      </c>
      <c r="O115" s="3" t="s">
        <v>227</v>
      </c>
      <c r="P115" s="3" t="s">
        <v>227</v>
      </c>
    </row>
    <row r="116" spans="1:16">
      <c r="A116" s="19" t="s">
        <v>1031</v>
      </c>
      <c r="B116" s="3" t="s">
        <v>113</v>
      </c>
      <c r="C116" s="5">
        <v>0</v>
      </c>
      <c r="D116" s="5">
        <v>0.85</v>
      </c>
      <c r="E116" s="5">
        <v>-4.3999999999999997E-2</v>
      </c>
      <c r="F116" s="5">
        <v>-3.4000000000000002E-2</v>
      </c>
      <c r="G116" s="5">
        <v>0.56999999999999995</v>
      </c>
      <c r="H116" s="5">
        <v>0.14000000000000001</v>
      </c>
      <c r="I116" s="5">
        <v>5.2999999999999999E-2</v>
      </c>
      <c r="J116" s="5">
        <v>4.8000000000000001E-2</v>
      </c>
      <c r="K116" s="5">
        <v>1</v>
      </c>
      <c r="L116" s="5">
        <v>0</v>
      </c>
      <c r="M116" s="5">
        <v>0.124</v>
      </c>
      <c r="N116" s="5">
        <v>0.129</v>
      </c>
      <c r="O116" s="3" t="s">
        <v>227</v>
      </c>
      <c r="P116" s="3" t="s">
        <v>227</v>
      </c>
    </row>
    <row r="117" spans="1:16">
      <c r="A117" s="9" t="s">
        <v>1032</v>
      </c>
      <c r="B117" s="3" t="s">
        <v>114</v>
      </c>
      <c r="C117" s="5">
        <v>0.05</v>
      </c>
      <c r="D117" s="5">
        <v>0.52</v>
      </c>
      <c r="E117" s="5">
        <v>0.10100000000000001</v>
      </c>
      <c r="F117" s="5">
        <v>7.8E-2</v>
      </c>
      <c r="G117" s="5"/>
      <c r="H117" s="5"/>
      <c r="I117" s="5"/>
      <c r="J117" s="5"/>
      <c r="K117" s="5"/>
      <c r="L117" s="5"/>
      <c r="M117" s="5"/>
      <c r="N117" s="5"/>
      <c r="O117" s="3" t="s">
        <v>227</v>
      </c>
      <c r="P117" s="3" t="s">
        <v>227</v>
      </c>
    </row>
    <row r="118" spans="1:16">
      <c r="A118" s="7" t="s">
        <v>1048</v>
      </c>
      <c r="B118" s="3" t="s">
        <v>115</v>
      </c>
      <c r="C118" s="5">
        <v>0</v>
      </c>
      <c r="D118" s="5">
        <v>0.76</v>
      </c>
      <c r="E118" s="5">
        <v>-3.6999999999999998E-2</v>
      </c>
      <c r="F118" s="5">
        <v>-2.8000000000000001E-2</v>
      </c>
      <c r="G118" s="5"/>
      <c r="H118" s="5"/>
      <c r="I118" s="5"/>
      <c r="J118" s="5"/>
      <c r="K118" s="5"/>
      <c r="L118" s="5"/>
      <c r="M118" s="5"/>
      <c r="N118" s="5"/>
      <c r="O118" s="3" t="s">
        <v>227</v>
      </c>
      <c r="P118" s="3" t="s">
        <v>227</v>
      </c>
    </row>
    <row r="119" spans="1:16">
      <c r="A119" s="14" t="s">
        <v>1052</v>
      </c>
      <c r="B119" s="3" t="s">
        <v>116</v>
      </c>
      <c r="C119" s="5">
        <v>0</v>
      </c>
      <c r="D119" s="5">
        <v>0.73</v>
      </c>
      <c r="E119" s="5">
        <v>-2.3E-2</v>
      </c>
      <c r="F119" s="5">
        <v>-1.7999999999999999E-2</v>
      </c>
      <c r="G119" s="5"/>
      <c r="H119" s="5"/>
      <c r="I119" s="5"/>
      <c r="J119" s="5"/>
      <c r="K119" s="5"/>
      <c r="L119" s="5"/>
      <c r="M119" s="5"/>
      <c r="N119" s="5"/>
      <c r="O119" s="3" t="s">
        <v>227</v>
      </c>
      <c r="P119" s="3" t="s">
        <v>227</v>
      </c>
    </row>
    <row r="120" spans="1:16">
      <c r="A120" s="9" t="s">
        <v>1054</v>
      </c>
      <c r="B120" s="3" t="s">
        <v>117</v>
      </c>
      <c r="C120" s="5">
        <v>1</v>
      </c>
      <c r="D120" s="5">
        <v>0</v>
      </c>
      <c r="E120" s="5">
        <v>0.40300000000000002</v>
      </c>
      <c r="F120" s="5">
        <v>0.311</v>
      </c>
      <c r="G120" s="5">
        <v>1</v>
      </c>
      <c r="H120" s="5">
        <v>0</v>
      </c>
      <c r="I120" s="5">
        <v>0.42799999999999999</v>
      </c>
      <c r="J120" s="5">
        <v>0.38600000000000001</v>
      </c>
      <c r="K120" s="5">
        <v>0.67</v>
      </c>
      <c r="L120" s="5">
        <v>0.03</v>
      </c>
      <c r="M120" s="5">
        <v>3.4000000000000002E-2</v>
      </c>
      <c r="N120" s="5">
        <v>3.5000000000000003E-2</v>
      </c>
      <c r="O120" s="3" t="s">
        <v>4</v>
      </c>
      <c r="P120" s="3" t="s">
        <v>227</v>
      </c>
    </row>
    <row r="121" spans="1:16">
      <c r="A121" s="7" t="s">
        <v>1061</v>
      </c>
      <c r="B121" s="3" t="s">
        <v>118</v>
      </c>
      <c r="C121" s="5">
        <v>1</v>
      </c>
      <c r="D121" s="5">
        <v>0</v>
      </c>
      <c r="E121" s="5">
        <v>0.73599999999999999</v>
      </c>
      <c r="F121" s="5">
        <v>0.56699999999999995</v>
      </c>
      <c r="G121" s="5">
        <v>0.64</v>
      </c>
      <c r="H121" s="5">
        <v>0.13</v>
      </c>
      <c r="I121" s="5">
        <v>7.0999999999999994E-2</v>
      </c>
      <c r="J121" s="5">
        <v>6.4000000000000001E-2</v>
      </c>
      <c r="K121" s="5">
        <v>1</v>
      </c>
      <c r="L121" s="5">
        <v>0</v>
      </c>
      <c r="M121" s="5">
        <v>1.0189999999999999</v>
      </c>
      <c r="N121" s="5">
        <v>1.0629999999999999</v>
      </c>
      <c r="O121" s="3" t="s">
        <v>4</v>
      </c>
      <c r="P121" s="3" t="s">
        <v>227</v>
      </c>
    </row>
    <row r="122" spans="1:16">
      <c r="A122" s="7" t="s">
        <v>1062</v>
      </c>
      <c r="B122" s="3" t="s">
        <v>119</v>
      </c>
      <c r="C122" s="5">
        <v>0.99</v>
      </c>
      <c r="D122" s="5">
        <v>0</v>
      </c>
      <c r="E122" s="5">
        <v>0.32500000000000001</v>
      </c>
      <c r="F122" s="5">
        <v>0.251</v>
      </c>
      <c r="G122" s="5"/>
      <c r="H122" s="5"/>
      <c r="I122" s="5"/>
      <c r="J122" s="5"/>
      <c r="K122" s="5">
        <v>1</v>
      </c>
      <c r="L122" s="5">
        <v>0</v>
      </c>
      <c r="M122" s="5">
        <v>0.67800000000000005</v>
      </c>
      <c r="N122" s="5">
        <v>0.70799999999999996</v>
      </c>
      <c r="O122" s="3" t="s">
        <v>4</v>
      </c>
      <c r="P122" s="3" t="s">
        <v>227</v>
      </c>
    </row>
    <row r="123" spans="1:16">
      <c r="A123" s="7" t="s">
        <v>1063</v>
      </c>
      <c r="B123" s="3" t="s">
        <v>120</v>
      </c>
      <c r="C123" s="5"/>
      <c r="D123" s="5"/>
      <c r="E123" s="5"/>
      <c r="F123" s="5"/>
      <c r="G123" s="5">
        <v>0.66</v>
      </c>
      <c r="H123" s="5">
        <v>7.0000000000000007E-2</v>
      </c>
      <c r="I123" s="5">
        <v>0.08</v>
      </c>
      <c r="J123" s="5">
        <v>7.1999999999999995E-2</v>
      </c>
      <c r="K123" s="5"/>
      <c r="L123" s="5"/>
      <c r="M123" s="5"/>
      <c r="N123" s="5"/>
      <c r="O123" s="3" t="s">
        <v>4</v>
      </c>
      <c r="P123" s="3" t="s">
        <v>7</v>
      </c>
    </row>
    <row r="124" spans="1:16">
      <c r="A124" s="14" t="s">
        <v>1068</v>
      </c>
      <c r="B124" s="3" t="s">
        <v>121</v>
      </c>
      <c r="C124" s="5"/>
      <c r="D124" s="5"/>
      <c r="E124" s="5"/>
      <c r="F124" s="5"/>
      <c r="G124" s="5">
        <v>0.33</v>
      </c>
      <c r="H124" s="5">
        <v>0.21</v>
      </c>
      <c r="I124" s="5">
        <v>0.06</v>
      </c>
      <c r="J124" s="5">
        <v>5.3999999999999999E-2</v>
      </c>
      <c r="K124" s="5"/>
      <c r="L124" s="5"/>
      <c r="M124" s="5"/>
      <c r="N124" s="5"/>
      <c r="O124" s="3" t="s">
        <v>227</v>
      </c>
      <c r="P124" s="3" t="s">
        <v>7</v>
      </c>
    </row>
    <row r="125" spans="1:16">
      <c r="A125" s="7" t="s">
        <v>1080</v>
      </c>
      <c r="B125" s="3" t="s">
        <v>122</v>
      </c>
      <c r="C125" s="5">
        <v>0</v>
      </c>
      <c r="D125" s="5">
        <v>0.76</v>
      </c>
      <c r="E125" s="5">
        <v>0</v>
      </c>
      <c r="F125" s="5">
        <v>0</v>
      </c>
      <c r="G125" s="5"/>
      <c r="H125" s="5"/>
      <c r="I125" s="5"/>
      <c r="J125" s="5"/>
      <c r="K125" s="5"/>
      <c r="L125" s="5"/>
      <c r="M125" s="5"/>
      <c r="N125" s="5"/>
      <c r="O125" s="3" t="s">
        <v>227</v>
      </c>
      <c r="P125" s="3" t="s">
        <v>4</v>
      </c>
    </row>
    <row r="126" spans="1:16">
      <c r="A126" s="9" t="s">
        <v>1081</v>
      </c>
      <c r="B126" s="3" t="s">
        <v>123</v>
      </c>
      <c r="C126" s="5">
        <v>0.33</v>
      </c>
      <c r="D126" s="5">
        <v>0.18</v>
      </c>
      <c r="E126" s="5">
        <v>0.08</v>
      </c>
      <c r="F126" s="5">
        <v>6.2E-2</v>
      </c>
      <c r="G126" s="5"/>
      <c r="H126" s="5"/>
      <c r="I126" s="5"/>
      <c r="J126" s="5"/>
      <c r="K126" s="5"/>
      <c r="L126" s="5"/>
      <c r="M126" s="5"/>
      <c r="N126" s="5"/>
      <c r="O126" s="3" t="s">
        <v>227</v>
      </c>
      <c r="P126" s="3" t="s">
        <v>67</v>
      </c>
    </row>
    <row r="127" spans="1:16">
      <c r="A127" s="7" t="s">
        <v>1083</v>
      </c>
      <c r="B127" s="3" t="s">
        <v>124</v>
      </c>
      <c r="C127" s="5">
        <v>0.01</v>
      </c>
      <c r="D127" s="5">
        <v>0.67</v>
      </c>
      <c r="E127" s="5">
        <v>0</v>
      </c>
      <c r="F127" s="5">
        <v>0</v>
      </c>
      <c r="G127" s="5"/>
      <c r="H127" s="5"/>
      <c r="I127" s="5"/>
      <c r="J127" s="5"/>
      <c r="K127" s="5"/>
      <c r="L127" s="5"/>
      <c r="M127" s="5"/>
      <c r="N127" s="5"/>
      <c r="O127" s="3" t="s">
        <v>227</v>
      </c>
      <c r="P127" s="3" t="s">
        <v>227</v>
      </c>
    </row>
    <row r="128" spans="1:16">
      <c r="A128" s="14" t="s">
        <v>1086</v>
      </c>
      <c r="B128" s="3" t="s">
        <v>125</v>
      </c>
      <c r="C128" s="5"/>
      <c r="D128" s="5"/>
      <c r="E128" s="5"/>
      <c r="F128" s="5"/>
      <c r="G128" s="5">
        <v>0.66</v>
      </c>
      <c r="H128" s="5">
        <v>0.11</v>
      </c>
      <c r="I128" s="5">
        <v>0.30199999999999999</v>
      </c>
      <c r="J128" s="5">
        <v>0.27200000000000002</v>
      </c>
      <c r="K128" s="5"/>
      <c r="L128" s="5"/>
      <c r="M128" s="5"/>
      <c r="N128" s="5"/>
      <c r="O128" s="3" t="s">
        <v>4</v>
      </c>
      <c r="P128" s="3" t="s">
        <v>7</v>
      </c>
    </row>
    <row r="129" spans="1:16">
      <c r="A129" s="7" t="s">
        <v>1088</v>
      </c>
      <c r="B129" s="3" t="s">
        <v>126</v>
      </c>
      <c r="C129" s="5">
        <v>0</v>
      </c>
      <c r="D129" s="5">
        <v>0.72</v>
      </c>
      <c r="E129" s="5">
        <v>3.5000000000000003E-2</v>
      </c>
      <c r="F129" s="5">
        <v>2.7E-2</v>
      </c>
      <c r="G129" s="5">
        <v>1</v>
      </c>
      <c r="H129" s="5">
        <v>0</v>
      </c>
      <c r="I129" s="5">
        <v>0.51800000000000002</v>
      </c>
      <c r="J129" s="5">
        <v>0.46600000000000003</v>
      </c>
      <c r="K129" s="5">
        <v>1</v>
      </c>
      <c r="L129" s="5">
        <v>0</v>
      </c>
      <c r="M129" s="5">
        <v>0.621</v>
      </c>
      <c r="N129" s="5">
        <v>0.64900000000000002</v>
      </c>
      <c r="O129" s="3" t="s">
        <v>227</v>
      </c>
      <c r="P129" s="3" t="s">
        <v>227</v>
      </c>
    </row>
    <row r="130" spans="1:16">
      <c r="A130" s="7" t="s">
        <v>1091</v>
      </c>
      <c r="B130" s="3" t="s">
        <v>127</v>
      </c>
      <c r="C130" s="5">
        <v>0</v>
      </c>
      <c r="D130" s="5">
        <v>0.85</v>
      </c>
      <c r="E130" s="5">
        <v>-0.16</v>
      </c>
      <c r="F130" s="5">
        <v>-0.123</v>
      </c>
      <c r="G130" s="5"/>
      <c r="H130" s="5"/>
      <c r="I130" s="5"/>
      <c r="J130" s="5"/>
      <c r="K130" s="5">
        <v>1</v>
      </c>
      <c r="L130" s="5">
        <v>0</v>
      </c>
      <c r="M130" s="5">
        <v>0.248</v>
      </c>
      <c r="N130" s="5">
        <v>0.25900000000000001</v>
      </c>
      <c r="O130" s="3" t="s">
        <v>227</v>
      </c>
      <c r="P130" s="3" t="s">
        <v>227</v>
      </c>
    </row>
    <row r="131" spans="1:16">
      <c r="A131" s="14" t="s">
        <v>1096</v>
      </c>
      <c r="B131" s="3" t="s">
        <v>128</v>
      </c>
      <c r="C131" s="5">
        <v>0.6</v>
      </c>
      <c r="D131" s="5">
        <v>0.04</v>
      </c>
      <c r="E131" s="5">
        <v>0.108</v>
      </c>
      <c r="F131" s="5">
        <v>8.4000000000000005E-2</v>
      </c>
      <c r="G131" s="5">
        <v>0.67</v>
      </c>
      <c r="H131" s="5">
        <v>0.05</v>
      </c>
      <c r="I131" s="5">
        <v>0.217</v>
      </c>
      <c r="J131" s="5">
        <v>0.19500000000000001</v>
      </c>
      <c r="K131" s="5"/>
      <c r="L131" s="5"/>
      <c r="M131" s="5"/>
      <c r="N131" s="5"/>
      <c r="O131" s="3" t="s">
        <v>4</v>
      </c>
      <c r="P131" s="3" t="s">
        <v>227</v>
      </c>
    </row>
    <row r="132" spans="1:16">
      <c r="A132" s="9" t="s">
        <v>1099</v>
      </c>
      <c r="B132" s="3" t="s">
        <v>129</v>
      </c>
      <c r="C132" s="5"/>
      <c r="D132" s="5"/>
      <c r="E132" s="5"/>
      <c r="F132" s="5"/>
      <c r="G132" s="5">
        <v>0.33</v>
      </c>
      <c r="H132" s="5">
        <v>0.25</v>
      </c>
      <c r="I132" s="5">
        <v>7.5999999999999998E-2</v>
      </c>
      <c r="J132" s="5">
        <v>6.8000000000000005E-2</v>
      </c>
      <c r="K132" s="5"/>
      <c r="L132" s="5"/>
      <c r="M132" s="5"/>
      <c r="N132" s="5"/>
      <c r="O132" s="3" t="s">
        <v>227</v>
      </c>
      <c r="P132" s="3" t="s">
        <v>7</v>
      </c>
    </row>
    <row r="133" spans="1:16">
      <c r="A133" s="9" t="s">
        <v>1104</v>
      </c>
      <c r="B133" s="3" t="s">
        <v>130</v>
      </c>
      <c r="C133" s="5">
        <v>0</v>
      </c>
      <c r="D133" s="5">
        <v>0.81</v>
      </c>
      <c r="E133" s="5">
        <v>4.4999999999999998E-2</v>
      </c>
      <c r="F133" s="5">
        <v>3.5000000000000003E-2</v>
      </c>
      <c r="G133" s="5">
        <v>1</v>
      </c>
      <c r="H133" s="5">
        <v>0</v>
      </c>
      <c r="I133" s="5">
        <v>0.45200000000000001</v>
      </c>
      <c r="J133" s="5">
        <v>0.40699999999999997</v>
      </c>
      <c r="K133" s="5">
        <v>0.67</v>
      </c>
      <c r="L133" s="5">
        <v>0.05</v>
      </c>
      <c r="M133" s="5">
        <v>0.27100000000000002</v>
      </c>
      <c r="N133" s="5">
        <v>0.28299999999999997</v>
      </c>
      <c r="O133" s="3" t="s">
        <v>227</v>
      </c>
      <c r="P133" s="3" t="s">
        <v>227</v>
      </c>
    </row>
    <row r="134" spans="1:16">
      <c r="A134" s="6" t="s">
        <v>1119</v>
      </c>
      <c r="B134" s="3" t="s">
        <v>131</v>
      </c>
      <c r="C134" s="5">
        <v>0.02</v>
      </c>
      <c r="D134" s="5">
        <v>0.62</v>
      </c>
      <c r="E134" s="5">
        <v>2.9000000000000001E-2</v>
      </c>
      <c r="F134" s="5">
        <v>2.1999999999999999E-2</v>
      </c>
      <c r="G134" s="5"/>
      <c r="H134" s="5"/>
      <c r="I134" s="5"/>
      <c r="J134" s="5"/>
      <c r="K134" s="5"/>
      <c r="L134" s="5"/>
      <c r="M134" s="5"/>
      <c r="N134" s="5"/>
      <c r="O134" s="3" t="s">
        <v>227</v>
      </c>
      <c r="P134" s="3" t="s">
        <v>227</v>
      </c>
    </row>
    <row r="135" spans="1:16">
      <c r="A135" s="7" t="s">
        <v>1127</v>
      </c>
      <c r="B135" s="3" t="s">
        <v>132</v>
      </c>
      <c r="C135" s="5">
        <v>0</v>
      </c>
      <c r="D135" s="5">
        <v>0.84</v>
      </c>
      <c r="E135" s="5">
        <v>-1.4E-2</v>
      </c>
      <c r="F135" s="5">
        <v>-1.0999999999999999E-2</v>
      </c>
      <c r="G135" s="5">
        <v>0.33</v>
      </c>
      <c r="H135" s="5">
        <v>0.25</v>
      </c>
      <c r="I135" s="5">
        <v>5.8000000000000003E-2</v>
      </c>
      <c r="J135" s="5">
        <v>5.1999999999999998E-2</v>
      </c>
      <c r="K135" s="5">
        <v>1</v>
      </c>
      <c r="L135" s="5">
        <v>0</v>
      </c>
      <c r="M135" s="5">
        <v>0.115</v>
      </c>
      <c r="N135" s="5">
        <v>0.12</v>
      </c>
      <c r="O135" s="3" t="s">
        <v>227</v>
      </c>
      <c r="P135" s="3" t="s">
        <v>227</v>
      </c>
    </row>
    <row r="136" spans="1:16">
      <c r="A136" s="13" t="s">
        <v>1136</v>
      </c>
      <c r="B136" s="3" t="s">
        <v>133</v>
      </c>
      <c r="C136" s="5">
        <v>0</v>
      </c>
      <c r="D136" s="5">
        <v>0.74</v>
      </c>
      <c r="E136" s="5">
        <v>7.0999999999999994E-2</v>
      </c>
      <c r="F136" s="5">
        <v>5.5E-2</v>
      </c>
      <c r="G136" s="5">
        <v>1</v>
      </c>
      <c r="H136" s="5">
        <v>0</v>
      </c>
      <c r="I136" s="5">
        <v>1.0389999999999999</v>
      </c>
      <c r="J136" s="5">
        <v>0.93600000000000005</v>
      </c>
      <c r="K136" s="5">
        <v>1</v>
      </c>
      <c r="L136" s="5">
        <v>0</v>
      </c>
      <c r="M136" s="5">
        <v>0.189</v>
      </c>
      <c r="N136" s="5">
        <v>0.19700000000000001</v>
      </c>
      <c r="O136" s="3" t="s">
        <v>227</v>
      </c>
      <c r="P136" s="3" t="s">
        <v>227</v>
      </c>
    </row>
    <row r="137" spans="1:16">
      <c r="A137" s="7" t="s">
        <v>1138</v>
      </c>
      <c r="B137" s="3" t="s">
        <v>134</v>
      </c>
      <c r="C137" s="5">
        <v>0.05</v>
      </c>
      <c r="D137" s="5">
        <v>0.53</v>
      </c>
      <c r="E137" s="5">
        <v>4.7E-2</v>
      </c>
      <c r="F137" s="5">
        <v>3.5999999999999997E-2</v>
      </c>
      <c r="G137" s="5"/>
      <c r="H137" s="5"/>
      <c r="I137" s="5"/>
      <c r="J137" s="5"/>
      <c r="K137" s="5"/>
      <c r="L137" s="5"/>
      <c r="M137" s="5"/>
      <c r="N137" s="5"/>
      <c r="O137" s="3" t="s">
        <v>227</v>
      </c>
      <c r="P137" s="3" t="s">
        <v>7</v>
      </c>
    </row>
    <row r="138" spans="1:16">
      <c r="A138" s="9" t="s">
        <v>1139</v>
      </c>
      <c r="B138" s="3" t="s">
        <v>135</v>
      </c>
      <c r="C138" s="5">
        <v>0</v>
      </c>
      <c r="D138" s="5">
        <v>0.81</v>
      </c>
      <c r="E138" s="5">
        <v>-2.5999999999999999E-2</v>
      </c>
      <c r="F138" s="5">
        <v>-0.02</v>
      </c>
      <c r="G138" s="5"/>
      <c r="H138" s="5"/>
      <c r="I138" s="5"/>
      <c r="J138" s="5"/>
      <c r="K138" s="5"/>
      <c r="L138" s="5"/>
      <c r="M138" s="5"/>
      <c r="N138" s="5"/>
      <c r="O138" s="3" t="s">
        <v>227</v>
      </c>
      <c r="P138" s="3" t="s">
        <v>7</v>
      </c>
    </row>
    <row r="139" spans="1:16">
      <c r="A139" s="7" t="s">
        <v>1140</v>
      </c>
      <c r="B139" s="3" t="s">
        <v>136</v>
      </c>
      <c r="C139" s="5">
        <v>0</v>
      </c>
      <c r="D139" s="5">
        <v>0.84</v>
      </c>
      <c r="E139" s="5">
        <v>-0.29799999999999999</v>
      </c>
      <c r="F139" s="5">
        <v>-0.23</v>
      </c>
      <c r="G139" s="5"/>
      <c r="H139" s="5"/>
      <c r="I139" s="5"/>
      <c r="J139" s="5"/>
      <c r="K139" s="5"/>
      <c r="L139" s="5"/>
      <c r="M139" s="5"/>
      <c r="N139" s="5"/>
      <c r="O139" s="3" t="s">
        <v>227</v>
      </c>
      <c r="P139" s="3" t="s">
        <v>227</v>
      </c>
    </row>
    <row r="140" spans="1:16">
      <c r="A140" s="7" t="s">
        <v>1144</v>
      </c>
      <c r="B140" s="3" t="s">
        <v>137</v>
      </c>
      <c r="C140" s="5">
        <v>1</v>
      </c>
      <c r="D140" s="5">
        <v>0</v>
      </c>
      <c r="E140" s="5">
        <v>0.33700000000000002</v>
      </c>
      <c r="F140" s="5">
        <v>0.26</v>
      </c>
      <c r="G140" s="5">
        <v>1</v>
      </c>
      <c r="H140" s="5">
        <v>0</v>
      </c>
      <c r="I140" s="5">
        <v>0.22</v>
      </c>
      <c r="J140" s="5">
        <v>0.19800000000000001</v>
      </c>
      <c r="K140" s="5">
        <v>0.33</v>
      </c>
      <c r="L140" s="5">
        <v>0.12</v>
      </c>
      <c r="M140" s="5">
        <v>5.1999999999999998E-2</v>
      </c>
      <c r="N140" s="5">
        <v>5.3999999999999999E-2</v>
      </c>
      <c r="O140" s="3" t="s">
        <v>4</v>
      </c>
      <c r="P140" s="3" t="s">
        <v>4</v>
      </c>
    </row>
    <row r="141" spans="1:16">
      <c r="A141" s="9" t="s">
        <v>1147</v>
      </c>
      <c r="B141" s="3" t="s">
        <v>138</v>
      </c>
      <c r="C141" s="5">
        <v>0</v>
      </c>
      <c r="D141" s="5">
        <v>0.8</v>
      </c>
      <c r="E141" s="5">
        <v>0.122</v>
      </c>
      <c r="F141" s="5">
        <v>9.4E-2</v>
      </c>
      <c r="G141" s="5">
        <v>1</v>
      </c>
      <c r="H141" s="5">
        <v>0</v>
      </c>
      <c r="I141" s="5">
        <v>1.0569999999999999</v>
      </c>
      <c r="J141" s="5">
        <v>0.95199999999999996</v>
      </c>
      <c r="K141" s="5">
        <v>1</v>
      </c>
      <c r="L141" s="5">
        <v>0</v>
      </c>
      <c r="M141" s="5">
        <v>0.56899999999999995</v>
      </c>
      <c r="N141" s="5">
        <v>0.59399999999999997</v>
      </c>
      <c r="O141" s="3" t="s">
        <v>227</v>
      </c>
      <c r="P141" s="3" t="s">
        <v>227</v>
      </c>
    </row>
    <row r="142" spans="1:16">
      <c r="A142" s="7" t="s">
        <v>1148</v>
      </c>
      <c r="B142" s="3" t="s">
        <v>139</v>
      </c>
      <c r="C142" s="5">
        <v>0</v>
      </c>
      <c r="D142" s="5">
        <v>0.85</v>
      </c>
      <c r="E142" s="5">
        <v>-0.28199999999999997</v>
      </c>
      <c r="F142" s="5">
        <v>-0.217</v>
      </c>
      <c r="G142" s="5"/>
      <c r="H142" s="5"/>
      <c r="I142" s="5"/>
      <c r="J142" s="5"/>
      <c r="K142" s="5">
        <v>0.33</v>
      </c>
      <c r="L142" s="5">
        <v>0.12</v>
      </c>
      <c r="M142" s="5">
        <v>0.20100000000000001</v>
      </c>
      <c r="N142" s="5">
        <v>0.21</v>
      </c>
      <c r="O142" s="3" t="s">
        <v>227</v>
      </c>
      <c r="P142" s="3" t="s">
        <v>227</v>
      </c>
    </row>
    <row r="143" spans="1:16">
      <c r="A143" s="7" t="s">
        <v>1149</v>
      </c>
      <c r="B143" s="3" t="s">
        <v>140</v>
      </c>
      <c r="C143" s="5">
        <v>0.12</v>
      </c>
      <c r="D143" s="5">
        <v>0.4</v>
      </c>
      <c r="E143" s="5">
        <v>0.19800000000000001</v>
      </c>
      <c r="F143" s="5">
        <v>0.152</v>
      </c>
      <c r="G143" s="5">
        <v>0.99</v>
      </c>
      <c r="H143" s="5">
        <v>0</v>
      </c>
      <c r="I143" s="5">
        <v>0.34599999999999997</v>
      </c>
      <c r="J143" s="5">
        <v>0.311</v>
      </c>
      <c r="K143" s="5">
        <v>0.33</v>
      </c>
      <c r="L143" s="5">
        <v>0.17</v>
      </c>
      <c r="M143" s="5">
        <v>0.19800000000000001</v>
      </c>
      <c r="N143" s="5">
        <v>0.20599999999999999</v>
      </c>
      <c r="O143" s="3" t="s">
        <v>227</v>
      </c>
      <c r="P143" s="3" t="s">
        <v>227</v>
      </c>
    </row>
    <row r="144" spans="1:16">
      <c r="A144" s="7" t="s">
        <v>1151</v>
      </c>
      <c r="B144" s="3" t="s">
        <v>141</v>
      </c>
      <c r="C144" s="5">
        <v>0</v>
      </c>
      <c r="D144" s="5">
        <v>0.77</v>
      </c>
      <c r="E144" s="5">
        <v>0.247</v>
      </c>
      <c r="F144" s="5">
        <v>0.191</v>
      </c>
      <c r="G144" s="5">
        <v>0</v>
      </c>
      <c r="H144" s="5">
        <v>0.38</v>
      </c>
      <c r="I144" s="5">
        <v>0.41199999999999998</v>
      </c>
      <c r="J144" s="5">
        <v>0.371</v>
      </c>
      <c r="K144" s="5">
        <v>0.47</v>
      </c>
      <c r="L144" s="5">
        <v>0.12</v>
      </c>
      <c r="M144" s="5">
        <v>0.65900000000000003</v>
      </c>
      <c r="N144" s="5">
        <v>0.68799999999999994</v>
      </c>
      <c r="O144" s="3" t="s">
        <v>227</v>
      </c>
      <c r="P144" s="3" t="s">
        <v>227</v>
      </c>
    </row>
    <row r="145" spans="1:16">
      <c r="A145" s="9" t="s">
        <v>1152</v>
      </c>
      <c r="B145" s="3" t="s">
        <v>142</v>
      </c>
      <c r="C145" s="5">
        <v>0.09</v>
      </c>
      <c r="D145" s="5">
        <v>0.44</v>
      </c>
      <c r="E145" s="5">
        <v>0.254</v>
      </c>
      <c r="F145" s="5">
        <v>0.19600000000000001</v>
      </c>
      <c r="G145" s="5"/>
      <c r="H145" s="5"/>
      <c r="I145" s="5"/>
      <c r="J145" s="5"/>
      <c r="K145" s="5">
        <v>0.69</v>
      </c>
      <c r="L145" s="5">
        <v>0.02</v>
      </c>
      <c r="M145" s="5">
        <v>0.55100000000000005</v>
      </c>
      <c r="N145" s="5">
        <v>0.57599999999999996</v>
      </c>
      <c r="O145" s="3" t="s">
        <v>227</v>
      </c>
      <c r="P145" s="3" t="s">
        <v>227</v>
      </c>
    </row>
    <row r="146" spans="1:16">
      <c r="A146" s="7" t="s">
        <v>1153</v>
      </c>
      <c r="B146" s="3" t="s">
        <v>143</v>
      </c>
      <c r="C146" s="5">
        <v>0.01</v>
      </c>
      <c r="D146" s="5">
        <v>0.65</v>
      </c>
      <c r="E146" s="5">
        <v>4.2999999999999997E-2</v>
      </c>
      <c r="F146" s="5">
        <v>3.3000000000000002E-2</v>
      </c>
      <c r="G146" s="5"/>
      <c r="H146" s="5"/>
      <c r="I146" s="5"/>
      <c r="J146" s="5"/>
      <c r="K146" s="5">
        <v>1</v>
      </c>
      <c r="L146" s="5">
        <v>0</v>
      </c>
      <c r="M146" s="5">
        <v>0.34100000000000003</v>
      </c>
      <c r="N146" s="5">
        <v>0.35599999999999998</v>
      </c>
      <c r="O146" s="3" t="s">
        <v>227</v>
      </c>
      <c r="P146" s="3" t="s">
        <v>227</v>
      </c>
    </row>
    <row r="147" spans="1:16">
      <c r="A147" s="7" t="s">
        <v>1154</v>
      </c>
      <c r="B147" s="3" t="s">
        <v>144</v>
      </c>
      <c r="C147" s="5">
        <v>0.2</v>
      </c>
      <c r="D147" s="5">
        <v>0.28999999999999998</v>
      </c>
      <c r="E147" s="5">
        <v>0.124</v>
      </c>
      <c r="F147" s="5">
        <v>9.6000000000000002E-2</v>
      </c>
      <c r="G147" s="5"/>
      <c r="H147" s="5"/>
      <c r="I147" s="5"/>
      <c r="J147" s="5"/>
      <c r="K147" s="5"/>
      <c r="L147" s="5"/>
      <c r="M147" s="5"/>
      <c r="N147" s="5"/>
      <c r="O147" s="3" t="s">
        <v>227</v>
      </c>
      <c r="P147" s="3" t="s">
        <v>227</v>
      </c>
    </row>
    <row r="148" spans="1:16">
      <c r="A148" s="9" t="s">
        <v>1155</v>
      </c>
      <c r="B148" s="3" t="s">
        <v>145</v>
      </c>
      <c r="C148" s="5">
        <v>0</v>
      </c>
      <c r="D148" s="5">
        <v>0.85</v>
      </c>
      <c r="E148" s="5">
        <v>-0.14000000000000001</v>
      </c>
      <c r="F148" s="5">
        <v>-0.108</v>
      </c>
      <c r="G148" s="5">
        <v>0.5</v>
      </c>
      <c r="H148" s="5">
        <v>0.16</v>
      </c>
      <c r="I148" s="5">
        <v>0.70099999999999996</v>
      </c>
      <c r="J148" s="5">
        <v>0.63200000000000001</v>
      </c>
      <c r="K148" s="5">
        <v>0.94</v>
      </c>
      <c r="L148" s="5">
        <v>0.01</v>
      </c>
      <c r="M148" s="5">
        <v>0.65400000000000003</v>
      </c>
      <c r="N148" s="5">
        <v>0.68300000000000005</v>
      </c>
      <c r="O148" s="3" t="s">
        <v>227</v>
      </c>
      <c r="P148" s="3" t="s">
        <v>227</v>
      </c>
    </row>
    <row r="149" spans="1:16">
      <c r="A149" s="7" t="s">
        <v>1156</v>
      </c>
      <c r="B149" s="3" t="s">
        <v>146</v>
      </c>
      <c r="C149" s="5">
        <v>0.1</v>
      </c>
      <c r="D149" s="5">
        <v>0.43</v>
      </c>
      <c r="E149" s="5">
        <v>0.46200000000000002</v>
      </c>
      <c r="F149" s="5">
        <v>0.35599999999999998</v>
      </c>
      <c r="G149" s="5">
        <v>0.66</v>
      </c>
      <c r="H149" s="5">
        <v>0.09</v>
      </c>
      <c r="I149" s="5">
        <v>0.27700000000000002</v>
      </c>
      <c r="J149" s="5">
        <v>0.25</v>
      </c>
      <c r="K149" s="5">
        <v>1</v>
      </c>
      <c r="L149" s="5">
        <v>0</v>
      </c>
      <c r="M149" s="5">
        <v>0.50800000000000001</v>
      </c>
      <c r="N149" s="5">
        <v>0.53100000000000003</v>
      </c>
      <c r="O149" s="3" t="s">
        <v>227</v>
      </c>
      <c r="P149" s="3" t="s">
        <v>227</v>
      </c>
    </row>
    <row r="150" spans="1:16">
      <c r="A150" s="9" t="s">
        <v>1157</v>
      </c>
      <c r="B150" s="3" t="s">
        <v>147</v>
      </c>
      <c r="C150" s="5">
        <v>0.39</v>
      </c>
      <c r="D150" s="5">
        <v>0.13</v>
      </c>
      <c r="E150" s="5">
        <v>0.53</v>
      </c>
      <c r="F150" s="5">
        <v>0.40799999999999997</v>
      </c>
      <c r="G150" s="5">
        <v>0.66</v>
      </c>
      <c r="H150" s="5">
        <v>0.08</v>
      </c>
      <c r="I150" s="5">
        <v>0.33700000000000002</v>
      </c>
      <c r="J150" s="5">
        <v>0.30399999999999999</v>
      </c>
      <c r="K150" s="5">
        <v>1</v>
      </c>
      <c r="L150" s="5">
        <v>0</v>
      </c>
      <c r="M150" s="5">
        <v>0.67400000000000004</v>
      </c>
      <c r="N150" s="5">
        <v>0.70399999999999996</v>
      </c>
      <c r="O150" s="3" t="s">
        <v>4</v>
      </c>
      <c r="P150" s="3" t="s">
        <v>227</v>
      </c>
    </row>
    <row r="151" spans="1:16">
      <c r="A151" s="6" t="s">
        <v>1158</v>
      </c>
      <c r="B151" s="3" t="s">
        <v>148</v>
      </c>
      <c r="C151" s="5">
        <v>7.0000000000000007E-2</v>
      </c>
      <c r="D151" s="5">
        <v>0.49</v>
      </c>
      <c r="E151" s="5">
        <v>8.5000000000000006E-2</v>
      </c>
      <c r="F151" s="5">
        <v>6.6000000000000003E-2</v>
      </c>
      <c r="G151" s="5"/>
      <c r="H151" s="5"/>
      <c r="I151" s="5"/>
      <c r="J151" s="5"/>
      <c r="K151" s="5"/>
      <c r="L151" s="5"/>
      <c r="M151" s="5"/>
      <c r="N151" s="5"/>
      <c r="O151" s="3" t="s">
        <v>227</v>
      </c>
      <c r="P151" s="3" t="s">
        <v>227</v>
      </c>
    </row>
    <row r="152" spans="1:16">
      <c r="A152" s="9" t="s">
        <v>1159</v>
      </c>
      <c r="B152" s="3" t="s">
        <v>149</v>
      </c>
      <c r="C152" s="5">
        <v>0.02</v>
      </c>
      <c r="D152" s="5">
        <v>0.62</v>
      </c>
      <c r="E152" s="5">
        <v>0.215</v>
      </c>
      <c r="F152" s="5">
        <v>0.16600000000000001</v>
      </c>
      <c r="G152" s="5">
        <v>0.67</v>
      </c>
      <c r="H152" s="5">
        <v>0.06</v>
      </c>
      <c r="I152" s="5">
        <v>0.377</v>
      </c>
      <c r="J152" s="5">
        <v>0.34</v>
      </c>
      <c r="K152" s="5">
        <v>1</v>
      </c>
      <c r="L152" s="5">
        <v>0</v>
      </c>
      <c r="M152" s="5">
        <v>0.7</v>
      </c>
      <c r="N152" s="5">
        <v>0.73099999999999998</v>
      </c>
      <c r="O152" s="3" t="s">
        <v>227</v>
      </c>
      <c r="P152" s="3" t="s">
        <v>227</v>
      </c>
    </row>
    <row r="153" spans="1:16">
      <c r="A153" s="6" t="s">
        <v>1162</v>
      </c>
      <c r="B153" s="3" t="s">
        <v>150</v>
      </c>
      <c r="C153" s="5">
        <v>0</v>
      </c>
      <c r="D153" s="5">
        <v>0.73</v>
      </c>
      <c r="E153" s="5">
        <v>5.7000000000000002E-2</v>
      </c>
      <c r="F153" s="5">
        <v>4.3999999999999997E-2</v>
      </c>
      <c r="G153" s="5"/>
      <c r="H153" s="5"/>
      <c r="I153" s="5"/>
      <c r="J153" s="5"/>
      <c r="K153" s="5">
        <v>0.33</v>
      </c>
      <c r="L153" s="5">
        <v>0.17</v>
      </c>
      <c r="M153" s="5">
        <v>0.22600000000000001</v>
      </c>
      <c r="N153" s="5">
        <v>0.23599999999999999</v>
      </c>
      <c r="O153" s="3" t="s">
        <v>227</v>
      </c>
      <c r="P153" s="3" t="s">
        <v>227</v>
      </c>
    </row>
    <row r="154" spans="1:16">
      <c r="A154" s="7" t="s">
        <v>1163</v>
      </c>
      <c r="B154" s="3" t="s">
        <v>151</v>
      </c>
      <c r="C154" s="5">
        <v>0.02</v>
      </c>
      <c r="D154" s="5">
        <v>0.63</v>
      </c>
      <c r="E154" s="5">
        <v>0</v>
      </c>
      <c r="F154" s="5">
        <v>0</v>
      </c>
      <c r="G154" s="5">
        <v>0.66</v>
      </c>
      <c r="H154" s="5">
        <v>0.09</v>
      </c>
      <c r="I154" s="5">
        <v>0.28100000000000003</v>
      </c>
      <c r="J154" s="5">
        <v>0.253</v>
      </c>
      <c r="K154" s="5">
        <v>0.67</v>
      </c>
      <c r="L154" s="5">
        <v>0.08</v>
      </c>
      <c r="M154" s="5">
        <v>0.33700000000000002</v>
      </c>
      <c r="N154" s="5">
        <v>0.35199999999999998</v>
      </c>
      <c r="O154" s="3" t="s">
        <v>227</v>
      </c>
      <c r="P154" s="3" t="s">
        <v>227</v>
      </c>
    </row>
    <row r="155" spans="1:16">
      <c r="A155" s="7" t="s">
        <v>1166</v>
      </c>
      <c r="B155" s="3" t="s">
        <v>152</v>
      </c>
      <c r="C155" s="5"/>
      <c r="D155" s="5"/>
      <c r="E155" s="5"/>
      <c r="F155" s="5"/>
      <c r="G155" s="5"/>
      <c r="H155" s="5"/>
      <c r="I155" s="5"/>
      <c r="J155" s="5"/>
      <c r="K155" s="5">
        <v>0.67</v>
      </c>
      <c r="L155" s="5">
        <v>0.08</v>
      </c>
      <c r="M155" s="5">
        <v>0.316</v>
      </c>
      <c r="N155" s="5">
        <v>0.33</v>
      </c>
      <c r="O155" s="3" t="s">
        <v>4</v>
      </c>
      <c r="P155" s="3" t="s">
        <v>227</v>
      </c>
    </row>
    <row r="156" spans="1:16">
      <c r="A156" s="9" t="s">
        <v>1167</v>
      </c>
      <c r="B156" s="3" t="s">
        <v>153</v>
      </c>
      <c r="C156" s="5">
        <v>0.03</v>
      </c>
      <c r="D156" s="5">
        <v>0.56999999999999995</v>
      </c>
      <c r="E156" s="5">
        <v>0.54300000000000004</v>
      </c>
      <c r="F156" s="5">
        <v>0.41899999999999998</v>
      </c>
      <c r="G156" s="5">
        <v>1</v>
      </c>
      <c r="H156" s="5">
        <v>0</v>
      </c>
      <c r="I156" s="5">
        <v>1.208</v>
      </c>
      <c r="J156" s="5">
        <v>1.0880000000000001</v>
      </c>
      <c r="K156" s="5">
        <v>1</v>
      </c>
      <c r="L156" s="5">
        <v>0</v>
      </c>
      <c r="M156" s="5">
        <v>1.087</v>
      </c>
      <c r="N156" s="5">
        <v>1.135</v>
      </c>
      <c r="O156" s="3" t="s">
        <v>227</v>
      </c>
      <c r="P156" s="3" t="s">
        <v>227</v>
      </c>
    </row>
    <row r="157" spans="1:16">
      <c r="A157" s="9" t="s">
        <v>1168</v>
      </c>
      <c r="B157" s="3" t="s">
        <v>154</v>
      </c>
      <c r="C157" s="5">
        <v>0</v>
      </c>
      <c r="D157" s="5">
        <v>0.85</v>
      </c>
      <c r="E157" s="5">
        <v>-0.127</v>
      </c>
      <c r="F157" s="5">
        <v>-9.8000000000000004E-2</v>
      </c>
      <c r="G157" s="5">
        <v>1</v>
      </c>
      <c r="H157" s="5">
        <v>0</v>
      </c>
      <c r="I157" s="5">
        <v>0.69899999999999995</v>
      </c>
      <c r="J157" s="5">
        <v>0.629</v>
      </c>
      <c r="K157" s="5">
        <v>0.33</v>
      </c>
      <c r="L157" s="5">
        <v>0.12</v>
      </c>
      <c r="M157" s="5">
        <v>0.318</v>
      </c>
      <c r="N157" s="5">
        <v>0.33100000000000002</v>
      </c>
      <c r="O157" s="3" t="s">
        <v>227</v>
      </c>
      <c r="P157" s="3" t="s">
        <v>227</v>
      </c>
    </row>
    <row r="158" spans="1:16">
      <c r="A158" s="9" t="s">
        <v>1170</v>
      </c>
      <c r="B158" s="3" t="s">
        <v>155</v>
      </c>
      <c r="C158" s="5">
        <v>0.01</v>
      </c>
      <c r="D158" s="5">
        <v>0.67</v>
      </c>
      <c r="E158" s="5">
        <v>0.152</v>
      </c>
      <c r="F158" s="5">
        <v>0.11700000000000001</v>
      </c>
      <c r="G158" s="5"/>
      <c r="H158" s="5"/>
      <c r="I158" s="5"/>
      <c r="J158" s="5"/>
      <c r="K158" s="5">
        <v>0.99</v>
      </c>
      <c r="L158" s="5">
        <v>0</v>
      </c>
      <c r="M158" s="5">
        <v>0.19500000000000001</v>
      </c>
      <c r="N158" s="5">
        <v>0.20399999999999999</v>
      </c>
      <c r="O158" s="3" t="s">
        <v>227</v>
      </c>
      <c r="P158" s="3" t="s">
        <v>227</v>
      </c>
    </row>
    <row r="159" spans="1:16">
      <c r="A159" s="7" t="s">
        <v>1173</v>
      </c>
      <c r="B159" s="3" t="s">
        <v>156</v>
      </c>
      <c r="C159" s="5">
        <v>0</v>
      </c>
      <c r="D159" s="5">
        <v>0.77</v>
      </c>
      <c r="E159" s="5">
        <v>-6.3E-2</v>
      </c>
      <c r="F159" s="5">
        <v>-4.9000000000000002E-2</v>
      </c>
      <c r="G159" s="5"/>
      <c r="H159" s="5"/>
      <c r="I159" s="5"/>
      <c r="J159" s="5"/>
      <c r="K159" s="5">
        <v>1</v>
      </c>
      <c r="L159" s="5">
        <v>0</v>
      </c>
      <c r="M159" s="5">
        <v>0.69399999999999995</v>
      </c>
      <c r="N159" s="5">
        <v>0.72399999999999998</v>
      </c>
      <c r="O159" s="3" t="s">
        <v>227</v>
      </c>
      <c r="P159" s="3" t="s">
        <v>227</v>
      </c>
    </row>
    <row r="160" spans="1:16">
      <c r="A160" s="9" t="s">
        <v>1180</v>
      </c>
      <c r="B160" s="3" t="s">
        <v>157</v>
      </c>
      <c r="C160" s="5">
        <v>0</v>
      </c>
      <c r="D160" s="5">
        <v>0.84</v>
      </c>
      <c r="E160" s="5">
        <v>-8.4000000000000005E-2</v>
      </c>
      <c r="F160" s="5">
        <v>-6.5000000000000002E-2</v>
      </c>
      <c r="G160" s="5"/>
      <c r="H160" s="5"/>
      <c r="I160" s="5"/>
      <c r="J160" s="5"/>
      <c r="K160" s="5">
        <v>1</v>
      </c>
      <c r="L160" s="5">
        <v>0</v>
      </c>
      <c r="M160" s="5">
        <v>0.54500000000000004</v>
      </c>
      <c r="N160" s="5">
        <v>0.56899999999999995</v>
      </c>
      <c r="O160" s="3" t="s">
        <v>227</v>
      </c>
      <c r="P160" s="3" t="s">
        <v>227</v>
      </c>
    </row>
    <row r="161" spans="1:16">
      <c r="A161" s="9" t="s">
        <v>1183</v>
      </c>
      <c r="B161" s="3" t="s">
        <v>158</v>
      </c>
      <c r="C161" s="5">
        <v>0</v>
      </c>
      <c r="D161" s="5">
        <v>0.75</v>
      </c>
      <c r="E161" s="5">
        <v>0.183</v>
      </c>
      <c r="F161" s="5">
        <v>0.14099999999999999</v>
      </c>
      <c r="G161" s="5"/>
      <c r="H161" s="5"/>
      <c r="I161" s="5"/>
      <c r="J161" s="5"/>
      <c r="K161" s="5">
        <v>0.67</v>
      </c>
      <c r="L161" s="5">
        <v>0.02</v>
      </c>
      <c r="M161" s="5">
        <v>0.33600000000000002</v>
      </c>
      <c r="N161" s="5">
        <v>0.35099999999999998</v>
      </c>
      <c r="O161" s="3" t="s">
        <v>227</v>
      </c>
      <c r="P161" s="3" t="s">
        <v>227</v>
      </c>
    </row>
    <row r="162" spans="1:16">
      <c r="A162" s="10" t="s">
        <v>1184</v>
      </c>
      <c r="B162" s="3" t="s">
        <v>159</v>
      </c>
      <c r="C162" s="5">
        <v>0</v>
      </c>
      <c r="D162" s="5">
        <v>0.85</v>
      </c>
      <c r="E162" s="5">
        <v>-0.27400000000000002</v>
      </c>
      <c r="F162" s="5">
        <v>-0.21099999999999999</v>
      </c>
      <c r="G162" s="5">
        <v>0.99</v>
      </c>
      <c r="H162" s="5">
        <v>0</v>
      </c>
      <c r="I162" s="5">
        <v>0.20499999999999999</v>
      </c>
      <c r="J162" s="5">
        <v>0.185</v>
      </c>
      <c r="K162" s="5">
        <v>1</v>
      </c>
      <c r="L162" s="5">
        <v>0</v>
      </c>
      <c r="M162" s="5">
        <v>0.58199999999999996</v>
      </c>
      <c r="N162" s="5">
        <v>0.60699999999999998</v>
      </c>
      <c r="O162" s="3" t="s">
        <v>227</v>
      </c>
      <c r="P162" s="3" t="s">
        <v>227</v>
      </c>
    </row>
    <row r="163" spans="1:16">
      <c r="A163" s="6" t="s">
        <v>1185</v>
      </c>
      <c r="B163" s="3" t="s">
        <v>160</v>
      </c>
      <c r="C163" s="5">
        <v>0.01</v>
      </c>
      <c r="D163" s="5">
        <v>0.69</v>
      </c>
      <c r="E163" s="5">
        <v>0.1</v>
      </c>
      <c r="F163" s="5">
        <v>7.6999999999999999E-2</v>
      </c>
      <c r="G163" s="5"/>
      <c r="H163" s="5"/>
      <c r="I163" s="5"/>
      <c r="J163" s="5"/>
      <c r="K163" s="5">
        <v>0.67</v>
      </c>
      <c r="L163" s="5">
        <v>0.04</v>
      </c>
      <c r="M163" s="5">
        <v>0.23300000000000001</v>
      </c>
      <c r="N163" s="5">
        <v>0.24399999999999999</v>
      </c>
      <c r="O163" s="3" t="s">
        <v>227</v>
      </c>
      <c r="P163" s="3" t="s">
        <v>227</v>
      </c>
    </row>
    <row r="164" spans="1:16">
      <c r="A164" s="9" t="s">
        <v>1186</v>
      </c>
      <c r="B164" s="3" t="s">
        <v>161</v>
      </c>
      <c r="C164" s="5">
        <v>0</v>
      </c>
      <c r="D164" s="5">
        <v>0.78</v>
      </c>
      <c r="E164" s="5">
        <v>3.5999999999999997E-2</v>
      </c>
      <c r="F164" s="5">
        <v>2.8000000000000001E-2</v>
      </c>
      <c r="G164" s="5"/>
      <c r="H164" s="5"/>
      <c r="I164" s="5"/>
      <c r="J164" s="5"/>
      <c r="K164" s="5">
        <v>0.66</v>
      </c>
      <c r="L164" s="5">
        <v>0.11</v>
      </c>
      <c r="M164" s="5">
        <v>0.17799999999999999</v>
      </c>
      <c r="N164" s="5">
        <v>0.186</v>
      </c>
      <c r="O164" s="3" t="s">
        <v>227</v>
      </c>
      <c r="P164" s="3" t="s">
        <v>227</v>
      </c>
    </row>
    <row r="165" spans="1:16">
      <c r="A165" s="9" t="s">
        <v>1189</v>
      </c>
      <c r="B165" s="3" t="s">
        <v>162</v>
      </c>
      <c r="C165" s="5"/>
      <c r="D165" s="5"/>
      <c r="E165" s="5"/>
      <c r="F165" s="5"/>
      <c r="G165" s="5"/>
      <c r="H165" s="5"/>
      <c r="I165" s="5"/>
      <c r="J165" s="5"/>
      <c r="K165" s="5">
        <v>0.33</v>
      </c>
      <c r="L165" s="5">
        <v>0.12</v>
      </c>
      <c r="M165" s="5">
        <v>0.434</v>
      </c>
      <c r="N165" s="5">
        <v>0.45300000000000001</v>
      </c>
      <c r="O165" s="3" t="s">
        <v>227</v>
      </c>
      <c r="P165" s="3" t="s">
        <v>227</v>
      </c>
    </row>
    <row r="166" spans="1:16">
      <c r="A166" s="9" t="s">
        <v>1190</v>
      </c>
      <c r="B166" s="3" t="s">
        <v>163</v>
      </c>
      <c r="C166" s="5">
        <v>0</v>
      </c>
      <c r="D166" s="5">
        <v>0.79</v>
      </c>
      <c r="E166" s="5">
        <v>8.5999999999999993E-2</v>
      </c>
      <c r="F166" s="5">
        <v>6.6000000000000003E-2</v>
      </c>
      <c r="G166" s="5"/>
      <c r="H166" s="5"/>
      <c r="I166" s="5"/>
      <c r="J166" s="5"/>
      <c r="K166" s="5"/>
      <c r="L166" s="5"/>
      <c r="M166" s="5"/>
      <c r="N166" s="5"/>
      <c r="O166" s="3" t="s">
        <v>227</v>
      </c>
      <c r="P166" s="3" t="s">
        <v>227</v>
      </c>
    </row>
    <row r="167" spans="1:16">
      <c r="A167" s="7" t="s">
        <v>1191</v>
      </c>
      <c r="B167" s="3" t="s">
        <v>164</v>
      </c>
      <c r="C167" s="5"/>
      <c r="D167" s="5"/>
      <c r="E167" s="5"/>
      <c r="F167" s="5"/>
      <c r="G167" s="5">
        <v>0.33</v>
      </c>
      <c r="H167" s="5">
        <v>0.25</v>
      </c>
      <c r="I167" s="5">
        <v>0.21199999999999999</v>
      </c>
      <c r="J167" s="5">
        <v>0.191</v>
      </c>
      <c r="K167" s="5"/>
      <c r="L167" s="5"/>
      <c r="M167" s="5"/>
      <c r="N167" s="5"/>
      <c r="O167" s="3" t="s">
        <v>227</v>
      </c>
      <c r="P167" s="3" t="s">
        <v>227</v>
      </c>
    </row>
    <row r="168" spans="1:16">
      <c r="A168" s="9" t="s">
        <v>1192</v>
      </c>
      <c r="B168" s="3" t="s">
        <v>165</v>
      </c>
      <c r="C168" s="5">
        <v>0</v>
      </c>
      <c r="D168" s="5">
        <v>0.85</v>
      </c>
      <c r="E168" s="5">
        <v>-0.27100000000000002</v>
      </c>
      <c r="F168" s="5">
        <v>-0.20899999999999999</v>
      </c>
      <c r="G168" s="5">
        <v>0.99</v>
      </c>
      <c r="H168" s="5">
        <v>0</v>
      </c>
      <c r="I168" s="5">
        <v>0.38</v>
      </c>
      <c r="J168" s="5">
        <v>0.34200000000000003</v>
      </c>
      <c r="K168" s="5">
        <v>0.66</v>
      </c>
      <c r="L168" s="5">
        <v>0.09</v>
      </c>
      <c r="M168" s="5">
        <v>0.32600000000000001</v>
      </c>
      <c r="N168" s="5">
        <v>0.34</v>
      </c>
      <c r="O168" s="3" t="s">
        <v>227</v>
      </c>
      <c r="P168" s="3" t="s">
        <v>227</v>
      </c>
    </row>
    <row r="169" spans="1:16">
      <c r="A169" s="7" t="s">
        <v>1193</v>
      </c>
      <c r="B169" s="3" t="s">
        <v>166</v>
      </c>
      <c r="C169" s="5"/>
      <c r="D169" s="5"/>
      <c r="E169" s="5"/>
      <c r="F169" s="5"/>
      <c r="G169" s="5">
        <v>0.33</v>
      </c>
      <c r="H169" s="5">
        <v>0.25</v>
      </c>
      <c r="I169" s="5">
        <v>0.27600000000000002</v>
      </c>
      <c r="J169" s="5">
        <v>0.248</v>
      </c>
      <c r="K169" s="5">
        <v>1</v>
      </c>
      <c r="L169" s="5">
        <v>0</v>
      </c>
      <c r="M169" s="5">
        <v>0.41299999999999998</v>
      </c>
      <c r="N169" s="5">
        <v>0.43099999999999999</v>
      </c>
      <c r="O169" s="3" t="s">
        <v>4</v>
      </c>
      <c r="P169" s="3" t="s">
        <v>227</v>
      </c>
    </row>
    <row r="170" spans="1:16">
      <c r="A170" s="9" t="s">
        <v>1194</v>
      </c>
      <c r="B170" s="3" t="s">
        <v>167</v>
      </c>
      <c r="C170" s="5">
        <v>0.6</v>
      </c>
      <c r="D170" s="5">
        <v>0.04</v>
      </c>
      <c r="E170" s="5">
        <v>0.23200000000000001</v>
      </c>
      <c r="F170" s="5">
        <v>0.17899999999999999</v>
      </c>
      <c r="G170" s="5"/>
      <c r="H170" s="5"/>
      <c r="I170" s="5"/>
      <c r="J170" s="5"/>
      <c r="K170" s="5"/>
      <c r="L170" s="5"/>
      <c r="M170" s="5"/>
      <c r="N170" s="5"/>
      <c r="O170" s="3" t="s">
        <v>67</v>
      </c>
      <c r="P170" s="3" t="s">
        <v>227</v>
      </c>
    </row>
    <row r="171" spans="1:16">
      <c r="A171" s="10" t="s">
        <v>1195</v>
      </c>
      <c r="B171" s="3" t="s">
        <v>168</v>
      </c>
      <c r="C171" s="5">
        <v>0</v>
      </c>
      <c r="D171" s="5">
        <v>0.8</v>
      </c>
      <c r="E171" s="5">
        <v>0</v>
      </c>
      <c r="F171" s="5">
        <v>0</v>
      </c>
      <c r="G171" s="5">
        <v>1</v>
      </c>
      <c r="H171" s="5">
        <v>0</v>
      </c>
      <c r="I171" s="5">
        <v>0.61499999999999999</v>
      </c>
      <c r="J171" s="5">
        <v>0.55400000000000005</v>
      </c>
      <c r="K171" s="5"/>
      <c r="L171" s="5"/>
      <c r="M171" s="5"/>
      <c r="N171" s="5"/>
      <c r="O171" s="3" t="s">
        <v>227</v>
      </c>
      <c r="P171" s="3" t="s">
        <v>227</v>
      </c>
    </row>
    <row r="172" spans="1:16">
      <c r="A172" s="9" t="s">
        <v>1196</v>
      </c>
      <c r="B172" s="3" t="s">
        <v>169</v>
      </c>
      <c r="C172" s="5">
        <v>0</v>
      </c>
      <c r="D172" s="5">
        <v>0.85</v>
      </c>
      <c r="E172" s="5">
        <v>-5.8999999999999997E-2</v>
      </c>
      <c r="F172" s="5">
        <v>-4.4999999999999998E-2</v>
      </c>
      <c r="G172" s="5"/>
      <c r="H172" s="5"/>
      <c r="I172" s="5"/>
      <c r="J172" s="5"/>
      <c r="K172" s="5"/>
      <c r="L172" s="5"/>
      <c r="M172" s="5"/>
      <c r="N172" s="5"/>
      <c r="O172" s="3" t="s">
        <v>227</v>
      </c>
      <c r="P172" s="3" t="s">
        <v>227</v>
      </c>
    </row>
    <row r="173" spans="1:16">
      <c r="A173" s="9" t="s">
        <v>1197</v>
      </c>
      <c r="B173" s="3" t="s">
        <v>170</v>
      </c>
      <c r="C173" s="5"/>
      <c r="D173" s="5"/>
      <c r="E173" s="5"/>
      <c r="F173" s="5"/>
      <c r="G173" s="5">
        <v>0.61</v>
      </c>
      <c r="H173" s="5">
        <v>0.13</v>
      </c>
      <c r="I173" s="5">
        <v>0.27</v>
      </c>
      <c r="J173" s="5">
        <v>0.24299999999999999</v>
      </c>
      <c r="K173" s="5">
        <v>0.33</v>
      </c>
      <c r="L173" s="5">
        <v>0.17</v>
      </c>
      <c r="M173" s="5">
        <v>0.27</v>
      </c>
      <c r="N173" s="5">
        <v>0.28100000000000003</v>
      </c>
      <c r="O173" s="3" t="s">
        <v>4</v>
      </c>
      <c r="P173" s="3" t="s">
        <v>227</v>
      </c>
    </row>
    <row r="174" spans="1:16">
      <c r="A174" s="7" t="s">
        <v>1198</v>
      </c>
      <c r="B174" s="3" t="s">
        <v>171</v>
      </c>
      <c r="C174" s="5">
        <v>0</v>
      </c>
      <c r="D174" s="5">
        <v>0.75</v>
      </c>
      <c r="E174" s="5">
        <v>0.24299999999999999</v>
      </c>
      <c r="F174" s="5">
        <v>0.188</v>
      </c>
      <c r="G174" s="5">
        <v>0.99</v>
      </c>
      <c r="H174" s="5">
        <v>0</v>
      </c>
      <c r="I174" s="5">
        <v>0.48599999999999999</v>
      </c>
      <c r="J174" s="5">
        <v>0.438</v>
      </c>
      <c r="K174" s="5">
        <v>0.33</v>
      </c>
      <c r="L174" s="5">
        <v>0.17</v>
      </c>
      <c r="M174" s="5">
        <v>0.24299999999999999</v>
      </c>
      <c r="N174" s="5">
        <v>0.254</v>
      </c>
      <c r="O174" s="3" t="s">
        <v>227</v>
      </c>
      <c r="P174" s="3" t="s">
        <v>227</v>
      </c>
    </row>
    <row r="175" spans="1:16">
      <c r="A175" s="9" t="s">
        <v>1199</v>
      </c>
      <c r="B175" s="3" t="s">
        <v>172</v>
      </c>
      <c r="C175" s="5">
        <v>0.01</v>
      </c>
      <c r="D175" s="5">
        <v>0.65</v>
      </c>
      <c r="E175" s="5">
        <v>6.4000000000000001E-2</v>
      </c>
      <c r="F175" s="5">
        <v>0.05</v>
      </c>
      <c r="G175" s="5"/>
      <c r="H175" s="5"/>
      <c r="I175" s="5"/>
      <c r="J175" s="5"/>
      <c r="K175" s="5"/>
      <c r="L175" s="5"/>
      <c r="M175" s="5"/>
      <c r="N175" s="5"/>
      <c r="O175" s="3" t="s">
        <v>227</v>
      </c>
      <c r="P175" s="3" t="s">
        <v>227</v>
      </c>
    </row>
    <row r="176" spans="1:16">
      <c r="A176" s="9" t="s">
        <v>1200</v>
      </c>
      <c r="B176" s="3" t="s">
        <v>173</v>
      </c>
      <c r="C176" s="5">
        <v>0</v>
      </c>
      <c r="D176" s="5">
        <v>0.79</v>
      </c>
      <c r="E176" s="5">
        <v>0.113</v>
      </c>
      <c r="F176" s="5">
        <v>8.6999999999999994E-2</v>
      </c>
      <c r="G176" s="5">
        <v>0.06</v>
      </c>
      <c r="H176" s="5">
        <v>0.36</v>
      </c>
      <c r="I176" s="5">
        <v>1.129</v>
      </c>
      <c r="J176" s="5">
        <v>1.0169999999999999</v>
      </c>
      <c r="K176" s="5">
        <v>0.08</v>
      </c>
      <c r="L176" s="5">
        <v>0.28000000000000003</v>
      </c>
      <c r="M176" s="5">
        <v>0.79</v>
      </c>
      <c r="N176" s="5">
        <v>0.82499999999999996</v>
      </c>
      <c r="O176" s="3" t="s">
        <v>227</v>
      </c>
      <c r="P176" s="3" t="s">
        <v>227</v>
      </c>
    </row>
    <row r="177" spans="1:16">
      <c r="A177" s="9" t="s">
        <v>1201</v>
      </c>
      <c r="B177" s="3" t="s">
        <v>174</v>
      </c>
      <c r="C177" s="5"/>
      <c r="D177" s="5"/>
      <c r="E177" s="5"/>
      <c r="F177" s="5"/>
      <c r="G177" s="5"/>
      <c r="H177" s="5"/>
      <c r="I177" s="5"/>
      <c r="J177" s="5"/>
      <c r="K177" s="5">
        <v>0.67</v>
      </c>
      <c r="L177" s="5">
        <v>0.08</v>
      </c>
      <c r="M177" s="5">
        <v>0.374</v>
      </c>
      <c r="N177" s="5">
        <v>0.39</v>
      </c>
      <c r="O177" s="3" t="s">
        <v>4</v>
      </c>
      <c r="P177" s="3" t="s">
        <v>227</v>
      </c>
    </row>
    <row r="178" spans="1:16">
      <c r="A178" s="9" t="s">
        <v>1202</v>
      </c>
      <c r="B178" s="3" t="s">
        <v>175</v>
      </c>
      <c r="C178" s="5">
        <v>0</v>
      </c>
      <c r="D178" s="5">
        <v>0.82</v>
      </c>
      <c r="E178" s="5">
        <v>0</v>
      </c>
      <c r="F178" s="5">
        <v>0</v>
      </c>
      <c r="G178" s="5">
        <v>1</v>
      </c>
      <c r="H178" s="5">
        <v>0</v>
      </c>
      <c r="I178" s="5">
        <v>0.67</v>
      </c>
      <c r="J178" s="5">
        <v>0.60399999999999998</v>
      </c>
      <c r="K178" s="5">
        <v>1</v>
      </c>
      <c r="L178" s="5">
        <v>0</v>
      </c>
      <c r="M178" s="5">
        <v>0.47899999999999998</v>
      </c>
      <c r="N178" s="5">
        <v>0.5</v>
      </c>
      <c r="O178" s="3" t="s">
        <v>227</v>
      </c>
      <c r="P178" s="3" t="s">
        <v>227</v>
      </c>
    </row>
    <row r="179" spans="1:16">
      <c r="A179" s="10" t="s">
        <v>1203</v>
      </c>
      <c r="B179" s="3" t="s">
        <v>176</v>
      </c>
      <c r="C179" s="5"/>
      <c r="D179" s="5"/>
      <c r="E179" s="5"/>
      <c r="F179" s="5"/>
      <c r="G179" s="5"/>
      <c r="H179" s="5"/>
      <c r="I179" s="5"/>
      <c r="J179" s="5"/>
      <c r="K179" s="5">
        <v>0.33</v>
      </c>
      <c r="L179" s="5">
        <v>0.12</v>
      </c>
      <c r="M179" s="5">
        <v>0.374</v>
      </c>
      <c r="N179" s="5">
        <v>0.39</v>
      </c>
      <c r="O179" s="3" t="s">
        <v>227</v>
      </c>
      <c r="P179" s="3" t="s">
        <v>227</v>
      </c>
    </row>
    <row r="180" spans="1:16">
      <c r="A180" s="7" t="s">
        <v>1205</v>
      </c>
      <c r="B180" s="3" t="s">
        <v>177</v>
      </c>
      <c r="C180" s="5">
        <v>0.01</v>
      </c>
      <c r="D180" s="5">
        <v>0.7</v>
      </c>
      <c r="E180" s="5">
        <v>0</v>
      </c>
      <c r="F180" s="5">
        <v>0</v>
      </c>
      <c r="G180" s="5"/>
      <c r="H180" s="5"/>
      <c r="I180" s="5"/>
      <c r="J180" s="5"/>
      <c r="K180" s="5"/>
      <c r="L180" s="5"/>
      <c r="M180" s="5"/>
      <c r="N180" s="5"/>
      <c r="O180" s="3" t="s">
        <v>227</v>
      </c>
      <c r="P180" s="3" t="s">
        <v>227</v>
      </c>
    </row>
    <row r="181" spans="1:16">
      <c r="A181" s="14" t="s">
        <v>1206</v>
      </c>
      <c r="B181" s="3" t="s">
        <v>178</v>
      </c>
      <c r="C181" s="5"/>
      <c r="D181" s="5"/>
      <c r="E181" s="5"/>
      <c r="F181" s="5"/>
      <c r="G181" s="5"/>
      <c r="H181" s="5"/>
      <c r="I181" s="5"/>
      <c r="J181" s="5"/>
      <c r="K181" s="5">
        <v>0.33</v>
      </c>
      <c r="L181" s="5">
        <v>0.12</v>
      </c>
      <c r="M181" s="5">
        <v>0.36399999999999999</v>
      </c>
      <c r="N181" s="5">
        <v>0.38</v>
      </c>
      <c r="O181" s="3" t="s">
        <v>227</v>
      </c>
      <c r="P181" s="3" t="s">
        <v>227</v>
      </c>
    </row>
    <row r="182" spans="1:16">
      <c r="A182" s="9" t="s">
        <v>1208</v>
      </c>
      <c r="B182" s="3" t="s">
        <v>179</v>
      </c>
      <c r="C182" s="5">
        <v>0.02</v>
      </c>
      <c r="D182" s="5">
        <v>0.61</v>
      </c>
      <c r="E182" s="5">
        <v>0.21099999999999999</v>
      </c>
      <c r="F182" s="5">
        <v>0.16300000000000001</v>
      </c>
      <c r="G182" s="5"/>
      <c r="H182" s="5"/>
      <c r="I182" s="5"/>
      <c r="J182" s="5"/>
      <c r="K182" s="5"/>
      <c r="L182" s="5"/>
      <c r="M182" s="5"/>
      <c r="N182" s="5"/>
      <c r="O182" s="3" t="s">
        <v>227</v>
      </c>
      <c r="P182" s="3" t="s">
        <v>227</v>
      </c>
    </row>
    <row r="183" spans="1:16">
      <c r="A183" s="9" t="s">
        <v>1210</v>
      </c>
      <c r="B183" s="3" t="s">
        <v>180</v>
      </c>
      <c r="C183" s="5">
        <v>0.02</v>
      </c>
      <c r="D183" s="5">
        <v>0.63</v>
      </c>
      <c r="E183" s="5">
        <v>0.106</v>
      </c>
      <c r="F183" s="5">
        <v>8.1000000000000003E-2</v>
      </c>
      <c r="G183" s="5"/>
      <c r="H183" s="5"/>
      <c r="I183" s="5"/>
      <c r="J183" s="5"/>
      <c r="K183" s="5"/>
      <c r="L183" s="5"/>
      <c r="M183" s="5"/>
      <c r="N183" s="5"/>
      <c r="O183" s="3" t="s">
        <v>227</v>
      </c>
      <c r="P183" s="3" t="s">
        <v>227</v>
      </c>
    </row>
    <row r="184" spans="1:16">
      <c r="A184" s="9" t="s">
        <v>1211</v>
      </c>
      <c r="B184" s="3" t="s">
        <v>181</v>
      </c>
      <c r="C184" s="5">
        <v>0.01</v>
      </c>
      <c r="D184" s="5">
        <v>0.67</v>
      </c>
      <c r="E184" s="5">
        <v>0</v>
      </c>
      <c r="F184" s="5">
        <v>0</v>
      </c>
      <c r="G184" s="5">
        <v>0.86</v>
      </c>
      <c r="H184" s="5">
        <v>0.01</v>
      </c>
      <c r="I184" s="5">
        <v>1.198</v>
      </c>
      <c r="J184" s="5">
        <v>1.079</v>
      </c>
      <c r="K184" s="5">
        <v>0.87</v>
      </c>
      <c r="L184" s="5">
        <v>0.01</v>
      </c>
      <c r="M184" s="5">
        <v>0.89900000000000002</v>
      </c>
      <c r="N184" s="5">
        <v>0.93799999999999994</v>
      </c>
      <c r="O184" s="3" t="s">
        <v>227</v>
      </c>
      <c r="P184" s="3" t="s">
        <v>227</v>
      </c>
    </row>
    <row r="185" spans="1:16">
      <c r="A185" s="9" t="s">
        <v>1212</v>
      </c>
      <c r="B185" s="3" t="s">
        <v>182</v>
      </c>
      <c r="C185" s="5">
        <v>0</v>
      </c>
      <c r="D185" s="5">
        <v>0.81</v>
      </c>
      <c r="E185" s="5">
        <v>-0.187</v>
      </c>
      <c r="F185" s="5">
        <v>-0.14399999999999999</v>
      </c>
      <c r="G185" s="5">
        <v>0.66</v>
      </c>
      <c r="H185" s="5">
        <v>0.11</v>
      </c>
      <c r="I185" s="5">
        <v>0.187</v>
      </c>
      <c r="J185" s="5">
        <v>0.16900000000000001</v>
      </c>
      <c r="K185" s="5">
        <v>0.67</v>
      </c>
      <c r="L185" s="5">
        <v>7.0000000000000007E-2</v>
      </c>
      <c r="M185" s="5">
        <v>0.26200000000000001</v>
      </c>
      <c r="N185" s="5">
        <v>0.27400000000000002</v>
      </c>
      <c r="O185" s="3" t="s">
        <v>227</v>
      </c>
      <c r="P185" s="3" t="s">
        <v>227</v>
      </c>
    </row>
    <row r="186" spans="1:16">
      <c r="A186" s="7" t="s">
        <v>1213</v>
      </c>
      <c r="B186" s="3" t="s">
        <v>183</v>
      </c>
      <c r="C186" s="5">
        <v>0</v>
      </c>
      <c r="D186" s="5">
        <v>0.85</v>
      </c>
      <c r="E186" s="5">
        <v>-3.3000000000000002E-2</v>
      </c>
      <c r="F186" s="5">
        <v>-2.5999999999999999E-2</v>
      </c>
      <c r="G186" s="5"/>
      <c r="H186" s="5"/>
      <c r="I186" s="5"/>
      <c r="J186" s="5"/>
      <c r="K186" s="5">
        <v>0.66</v>
      </c>
      <c r="L186" s="5">
        <v>0.1</v>
      </c>
      <c r="M186" s="5">
        <v>0.16700000000000001</v>
      </c>
      <c r="N186" s="5">
        <v>0.17399999999999999</v>
      </c>
      <c r="O186" s="3" t="s">
        <v>227</v>
      </c>
      <c r="P186" s="3" t="s">
        <v>227</v>
      </c>
    </row>
    <row r="187" spans="1:16">
      <c r="A187" s="7" t="s">
        <v>1214</v>
      </c>
      <c r="B187" s="3" t="s">
        <v>184</v>
      </c>
      <c r="C187" s="5">
        <v>0.04</v>
      </c>
      <c r="D187" s="5">
        <v>0.53</v>
      </c>
      <c r="E187" s="5">
        <v>0.33800000000000002</v>
      </c>
      <c r="F187" s="5">
        <v>0.26</v>
      </c>
      <c r="G187" s="5">
        <v>0.88</v>
      </c>
      <c r="H187" s="5">
        <v>0.01</v>
      </c>
      <c r="I187" s="5">
        <v>0.30399999999999999</v>
      </c>
      <c r="J187" s="5">
        <v>0.27400000000000002</v>
      </c>
      <c r="K187" s="5">
        <v>0.88</v>
      </c>
      <c r="L187" s="5">
        <v>0.01</v>
      </c>
      <c r="M187" s="5">
        <v>0.30399999999999999</v>
      </c>
      <c r="N187" s="5">
        <v>0.317</v>
      </c>
      <c r="O187" s="3" t="s">
        <v>227</v>
      </c>
      <c r="P187" s="3" t="s">
        <v>227</v>
      </c>
    </row>
    <row r="188" spans="1:16">
      <c r="A188" s="7" t="s">
        <v>1215</v>
      </c>
      <c r="B188" s="3" t="s">
        <v>185</v>
      </c>
      <c r="C188" s="5"/>
      <c r="D188" s="5"/>
      <c r="E188" s="5"/>
      <c r="F188" s="5"/>
      <c r="G188" s="5">
        <v>0.77</v>
      </c>
      <c r="H188" s="5">
        <v>0.02</v>
      </c>
      <c r="I188" s="5">
        <v>0.219</v>
      </c>
      <c r="J188" s="5">
        <v>0.19700000000000001</v>
      </c>
      <c r="K188" s="5">
        <v>0.94</v>
      </c>
      <c r="L188" s="5">
        <v>0</v>
      </c>
      <c r="M188" s="5">
        <v>0.30599999999999999</v>
      </c>
      <c r="N188" s="5">
        <v>0.31900000000000001</v>
      </c>
      <c r="O188" s="3" t="s">
        <v>4</v>
      </c>
      <c r="P188" s="3" t="s">
        <v>227</v>
      </c>
    </row>
    <row r="189" spans="1:16">
      <c r="A189" s="7" t="s">
        <v>1216</v>
      </c>
      <c r="B189" s="3" t="s">
        <v>186</v>
      </c>
      <c r="C189" s="5">
        <v>0</v>
      </c>
      <c r="D189" s="5">
        <v>0.81</v>
      </c>
      <c r="E189" s="5">
        <v>7.0000000000000007E-2</v>
      </c>
      <c r="F189" s="5">
        <v>5.3999999999999999E-2</v>
      </c>
      <c r="G189" s="5">
        <v>0.33</v>
      </c>
      <c r="H189" s="5">
        <v>0.21</v>
      </c>
      <c r="I189" s="5">
        <v>0.17399999999999999</v>
      </c>
      <c r="J189" s="5">
        <v>0.157</v>
      </c>
      <c r="K189" s="5">
        <v>0.67</v>
      </c>
      <c r="L189" s="5">
        <v>0.05</v>
      </c>
      <c r="M189" s="5">
        <v>0.24399999999999999</v>
      </c>
      <c r="N189" s="5">
        <v>0.255</v>
      </c>
      <c r="O189" s="3" t="s">
        <v>227</v>
      </c>
      <c r="P189" s="3" t="s">
        <v>227</v>
      </c>
    </row>
    <row r="190" spans="1:16">
      <c r="A190" s="6" t="s">
        <v>1217</v>
      </c>
      <c r="B190" s="3" t="s">
        <v>187</v>
      </c>
      <c r="C190" s="5"/>
      <c r="D190" s="5"/>
      <c r="E190" s="5"/>
      <c r="F190" s="5"/>
      <c r="G190" s="5"/>
      <c r="H190" s="5"/>
      <c r="I190" s="5"/>
      <c r="J190" s="5"/>
      <c r="K190" s="5">
        <v>0.67</v>
      </c>
      <c r="L190" s="5">
        <v>7.0000000000000007E-2</v>
      </c>
      <c r="M190" s="5">
        <v>0.316</v>
      </c>
      <c r="N190" s="5">
        <v>0.33</v>
      </c>
      <c r="O190" s="3" t="s">
        <v>4</v>
      </c>
      <c r="P190" s="3" t="s">
        <v>227</v>
      </c>
    </row>
    <row r="191" spans="1:16">
      <c r="A191" s="7" t="s">
        <v>1218</v>
      </c>
      <c r="B191" s="3" t="s">
        <v>188</v>
      </c>
      <c r="C191" s="5">
        <v>0</v>
      </c>
      <c r="D191" s="5">
        <v>0.8</v>
      </c>
      <c r="E191" s="5">
        <v>4.1000000000000002E-2</v>
      </c>
      <c r="F191" s="5">
        <v>3.2000000000000001E-2</v>
      </c>
      <c r="G191" s="5">
        <v>1</v>
      </c>
      <c r="H191" s="5">
        <v>0</v>
      </c>
      <c r="I191" s="5">
        <v>0.372</v>
      </c>
      <c r="J191" s="5">
        <v>0.33500000000000002</v>
      </c>
      <c r="K191" s="5">
        <v>1</v>
      </c>
      <c r="L191" s="5">
        <v>0</v>
      </c>
      <c r="M191" s="5">
        <v>0.41299999999999998</v>
      </c>
      <c r="N191" s="5">
        <v>0.43099999999999999</v>
      </c>
      <c r="O191" s="3" t="s">
        <v>227</v>
      </c>
      <c r="P191" s="3" t="s">
        <v>227</v>
      </c>
    </row>
    <row r="192" spans="1:16">
      <c r="A192" s="18" t="s">
        <v>1227</v>
      </c>
      <c r="B192" s="3" t="s">
        <v>189</v>
      </c>
      <c r="C192" s="5"/>
      <c r="D192" s="5"/>
      <c r="E192" s="5"/>
      <c r="F192" s="5"/>
      <c r="G192" s="5">
        <v>1</v>
      </c>
      <c r="H192" s="5">
        <v>0</v>
      </c>
      <c r="I192" s="5">
        <v>0.156</v>
      </c>
      <c r="J192" s="5">
        <v>0.14000000000000001</v>
      </c>
      <c r="K192" s="5"/>
      <c r="L192" s="5"/>
      <c r="M192" s="5"/>
      <c r="N192" s="5"/>
      <c r="O192" s="3" t="s">
        <v>4</v>
      </c>
      <c r="P192" s="3" t="s">
        <v>67</v>
      </c>
    </row>
    <row r="193" spans="1:16">
      <c r="A193" s="9" t="s">
        <v>1229</v>
      </c>
      <c r="B193" s="3" t="s">
        <v>190</v>
      </c>
      <c r="C193" s="5"/>
      <c r="D193" s="5"/>
      <c r="E193" s="5"/>
      <c r="F193" s="5"/>
      <c r="G193" s="5">
        <v>0.67</v>
      </c>
      <c r="H193" s="5">
        <v>0.04</v>
      </c>
      <c r="I193" s="5">
        <v>0.121</v>
      </c>
      <c r="J193" s="5">
        <v>0.109</v>
      </c>
      <c r="K193" s="5"/>
      <c r="L193" s="5"/>
      <c r="M193" s="5"/>
      <c r="N193" s="5"/>
      <c r="O193" s="3" t="s">
        <v>4</v>
      </c>
      <c r="P193" s="3" t="s">
        <v>4</v>
      </c>
    </row>
    <row r="194" spans="1:16">
      <c r="A194" s="14" t="s">
        <v>1234</v>
      </c>
      <c r="B194" s="3" t="s">
        <v>191</v>
      </c>
      <c r="C194" s="5">
        <v>0</v>
      </c>
      <c r="D194" s="5">
        <v>0.78</v>
      </c>
      <c r="E194" s="5">
        <v>-8.4000000000000005E-2</v>
      </c>
      <c r="F194" s="5">
        <v>-6.5000000000000002E-2</v>
      </c>
      <c r="G194" s="5"/>
      <c r="H194" s="5"/>
      <c r="I194" s="5"/>
      <c r="J194" s="5"/>
      <c r="K194" s="5"/>
      <c r="L194" s="5"/>
      <c r="M194" s="5"/>
      <c r="N194" s="5"/>
      <c r="O194" s="3" t="s">
        <v>227</v>
      </c>
      <c r="P194" s="3" t="s">
        <v>227</v>
      </c>
    </row>
    <row r="195" spans="1:16">
      <c r="A195" s="9" t="s">
        <v>1235</v>
      </c>
      <c r="B195" s="3" t="s">
        <v>192</v>
      </c>
      <c r="C195" s="5">
        <v>0</v>
      </c>
      <c r="D195" s="5">
        <v>0.85</v>
      </c>
      <c r="E195" s="5">
        <v>-0.10299999999999999</v>
      </c>
      <c r="F195" s="5">
        <v>-7.9000000000000001E-2</v>
      </c>
      <c r="G195" s="5"/>
      <c r="H195" s="5"/>
      <c r="I195" s="5"/>
      <c r="J195" s="5"/>
      <c r="K195" s="5"/>
      <c r="L195" s="5"/>
      <c r="M195" s="5"/>
      <c r="N195" s="5"/>
      <c r="O195" s="3" t="s">
        <v>227</v>
      </c>
      <c r="P195" s="3" t="s">
        <v>227</v>
      </c>
    </row>
    <row r="196" spans="1:16">
      <c r="A196" s="6" t="s">
        <v>1236</v>
      </c>
      <c r="B196" s="3" t="s">
        <v>193</v>
      </c>
      <c r="C196" s="5"/>
      <c r="D196" s="5"/>
      <c r="E196" s="5"/>
      <c r="F196" s="5"/>
      <c r="G196" s="5">
        <v>0</v>
      </c>
      <c r="H196" s="5">
        <v>0.46</v>
      </c>
      <c r="I196" s="5">
        <v>0</v>
      </c>
      <c r="J196" s="5">
        <v>0</v>
      </c>
      <c r="K196" s="5"/>
      <c r="L196" s="5"/>
      <c r="M196" s="5"/>
      <c r="N196" s="5"/>
      <c r="O196" s="3" t="s">
        <v>227</v>
      </c>
      <c r="P196" s="3" t="s">
        <v>7</v>
      </c>
    </row>
    <row r="197" spans="1:16">
      <c r="A197" s="6" t="s">
        <v>1240</v>
      </c>
      <c r="B197" s="3" t="s">
        <v>194</v>
      </c>
      <c r="C197" s="5">
        <v>0</v>
      </c>
      <c r="D197" s="5">
        <v>0.74</v>
      </c>
      <c r="E197" s="5">
        <v>-2.1999999999999999E-2</v>
      </c>
      <c r="F197" s="5">
        <v>-1.7000000000000001E-2</v>
      </c>
      <c r="G197" s="5"/>
      <c r="H197" s="5"/>
      <c r="I197" s="5"/>
      <c r="J197" s="5"/>
      <c r="K197" s="5"/>
      <c r="L197" s="5"/>
      <c r="M197" s="5"/>
      <c r="N197" s="5"/>
      <c r="O197" s="3" t="s">
        <v>227</v>
      </c>
      <c r="P197" s="3" t="s">
        <v>227</v>
      </c>
    </row>
    <row r="198" spans="1:16">
      <c r="A198" s="6" t="s">
        <v>1249</v>
      </c>
      <c r="B198" s="3" t="s">
        <v>195</v>
      </c>
      <c r="C198" s="5">
        <v>0</v>
      </c>
      <c r="D198" s="5">
        <v>0.83</v>
      </c>
      <c r="E198" s="5">
        <v>-6.6000000000000003E-2</v>
      </c>
      <c r="F198" s="5">
        <v>-5.0999999999999997E-2</v>
      </c>
      <c r="G198" s="5">
        <v>0.66</v>
      </c>
      <c r="H198" s="5">
        <v>0.09</v>
      </c>
      <c r="I198" s="5">
        <v>7.9000000000000001E-2</v>
      </c>
      <c r="J198" s="5">
        <v>7.0999999999999994E-2</v>
      </c>
      <c r="K198" s="5">
        <v>0.67</v>
      </c>
      <c r="L198" s="5">
        <v>0.08</v>
      </c>
      <c r="M198" s="5">
        <v>6.6000000000000003E-2</v>
      </c>
      <c r="N198" s="5">
        <v>6.9000000000000006E-2</v>
      </c>
      <c r="O198" s="3" t="s">
        <v>227</v>
      </c>
      <c r="P198" s="3" t="s">
        <v>227</v>
      </c>
    </row>
    <row r="199" spans="1:16">
      <c r="A199" s="7" t="s">
        <v>1254</v>
      </c>
      <c r="B199" s="3" t="s">
        <v>196</v>
      </c>
      <c r="C199" s="5">
        <v>0</v>
      </c>
      <c r="D199" s="5">
        <v>0.85</v>
      </c>
      <c r="E199" s="5">
        <v>-0.152</v>
      </c>
      <c r="F199" s="5">
        <v>-0.11700000000000001</v>
      </c>
      <c r="G199" s="5"/>
      <c r="H199" s="5"/>
      <c r="I199" s="5"/>
      <c r="J199" s="5"/>
      <c r="K199" s="5"/>
      <c r="L199" s="5"/>
      <c r="M199" s="5"/>
      <c r="N199" s="5"/>
      <c r="O199" s="3" t="s">
        <v>227</v>
      </c>
      <c r="P199" s="3" t="s">
        <v>227</v>
      </c>
    </row>
    <row r="200" spans="1:16">
      <c r="A200" s="14" t="s">
        <v>1279</v>
      </c>
      <c r="B200" s="3" t="s">
        <v>197</v>
      </c>
      <c r="C200" s="5"/>
      <c r="D200" s="5"/>
      <c r="E200" s="5"/>
      <c r="F200" s="5"/>
      <c r="G200" s="5">
        <v>0</v>
      </c>
      <c r="H200" s="5">
        <v>0.46</v>
      </c>
      <c r="I200" s="5">
        <v>-8.0000000000000002E-3</v>
      </c>
      <c r="J200" s="5">
        <v>-8.0000000000000002E-3</v>
      </c>
      <c r="K200" s="5">
        <v>0.15</v>
      </c>
      <c r="L200" s="5">
        <v>0.26</v>
      </c>
      <c r="M200" s="5">
        <v>0</v>
      </c>
      <c r="N200" s="5">
        <v>0</v>
      </c>
      <c r="O200" s="3" t="s">
        <v>227</v>
      </c>
      <c r="P200" s="3" t="s">
        <v>7</v>
      </c>
    </row>
    <row r="201" spans="1:16">
      <c r="A201" s="7" t="s">
        <v>1284</v>
      </c>
      <c r="B201" s="3" t="s">
        <v>198</v>
      </c>
      <c r="C201" s="5">
        <v>0.16</v>
      </c>
      <c r="D201" s="5">
        <v>0.36</v>
      </c>
      <c r="E201" s="5">
        <v>7.0000000000000001E-3</v>
      </c>
      <c r="F201" s="5">
        <v>5.0000000000000001E-3</v>
      </c>
      <c r="G201" s="5"/>
      <c r="H201" s="5"/>
      <c r="I201" s="5"/>
      <c r="J201" s="5"/>
      <c r="K201" s="5"/>
      <c r="L201" s="5"/>
      <c r="M201" s="5"/>
      <c r="N201" s="5"/>
      <c r="O201" s="3" t="s">
        <v>227</v>
      </c>
      <c r="P201" s="3" t="s">
        <v>227</v>
      </c>
    </row>
    <row r="202" spans="1:16">
      <c r="A202" s="9" t="s">
        <v>1302</v>
      </c>
      <c r="B202" s="3" t="s">
        <v>199</v>
      </c>
      <c r="C202" s="5">
        <v>0</v>
      </c>
      <c r="D202" s="5">
        <v>0.79</v>
      </c>
      <c r="E202" s="5">
        <v>0.113</v>
      </c>
      <c r="F202" s="5">
        <v>8.6999999999999994E-2</v>
      </c>
      <c r="G202" s="5">
        <v>0.97</v>
      </c>
      <c r="H202" s="5">
        <v>0</v>
      </c>
      <c r="I202" s="5">
        <v>0.32300000000000001</v>
      </c>
      <c r="J202" s="5">
        <v>0.29099999999999998</v>
      </c>
      <c r="K202" s="5">
        <v>0.98</v>
      </c>
      <c r="L202" s="5">
        <v>0</v>
      </c>
      <c r="M202" s="5">
        <v>0.113</v>
      </c>
      <c r="N202" s="5">
        <v>0.11799999999999999</v>
      </c>
      <c r="O202" s="3" t="s">
        <v>227</v>
      </c>
      <c r="P202" s="3" t="s">
        <v>227</v>
      </c>
    </row>
    <row r="203" spans="1:16">
      <c r="A203" s="6" t="s">
        <v>1313</v>
      </c>
      <c r="B203" s="3" t="s">
        <v>200</v>
      </c>
      <c r="C203" s="5">
        <v>0</v>
      </c>
      <c r="D203" s="5">
        <v>0.84</v>
      </c>
      <c r="E203" s="5">
        <v>6.9000000000000006E-2</v>
      </c>
      <c r="F203" s="5">
        <v>5.2999999999999999E-2</v>
      </c>
      <c r="G203" s="5"/>
      <c r="H203" s="5"/>
      <c r="I203" s="5"/>
      <c r="J203" s="5"/>
      <c r="K203" s="5"/>
      <c r="L203" s="5"/>
      <c r="M203" s="5"/>
      <c r="N203" s="5"/>
      <c r="O203" s="3" t="s">
        <v>227</v>
      </c>
      <c r="P203" s="3" t="s">
        <v>227</v>
      </c>
    </row>
    <row r="204" spans="1:16">
      <c r="A204" s="7" t="s">
        <v>1315</v>
      </c>
      <c r="B204" s="3" t="s">
        <v>201</v>
      </c>
      <c r="C204" s="5"/>
      <c r="D204" s="5"/>
      <c r="E204" s="5"/>
      <c r="F204" s="5"/>
      <c r="G204" s="5">
        <v>1</v>
      </c>
      <c r="H204" s="5">
        <v>0</v>
      </c>
      <c r="I204" s="5">
        <v>0.86599999999999999</v>
      </c>
      <c r="J204" s="5">
        <v>0.78100000000000003</v>
      </c>
      <c r="K204" s="5">
        <v>1</v>
      </c>
      <c r="L204" s="5">
        <v>0</v>
      </c>
      <c r="M204" s="5">
        <v>0.80200000000000005</v>
      </c>
      <c r="N204" s="5">
        <v>0.83699999999999997</v>
      </c>
      <c r="O204" s="3" t="s">
        <v>4</v>
      </c>
      <c r="P204" s="3" t="s">
        <v>4</v>
      </c>
    </row>
    <row r="205" spans="1:16">
      <c r="A205" s="6" t="s">
        <v>1317</v>
      </c>
      <c r="B205" s="3" t="s">
        <v>202</v>
      </c>
      <c r="C205" s="5"/>
      <c r="D205" s="5"/>
      <c r="E205" s="5"/>
      <c r="F205" s="5"/>
      <c r="G205" s="5">
        <v>1</v>
      </c>
      <c r="H205" s="5">
        <v>0</v>
      </c>
      <c r="I205" s="5">
        <v>9.2999999999999999E-2</v>
      </c>
      <c r="J205" s="5">
        <v>8.4000000000000005E-2</v>
      </c>
      <c r="K205" s="5"/>
      <c r="L205" s="5"/>
      <c r="M205" s="5"/>
      <c r="N205" s="5"/>
      <c r="O205" s="3" t="s">
        <v>4</v>
      </c>
      <c r="P205" s="3" t="s">
        <v>7</v>
      </c>
    </row>
    <row r="206" spans="1:16">
      <c r="A206" s="13" t="s">
        <v>1316</v>
      </c>
      <c r="B206" s="3" t="s">
        <v>203</v>
      </c>
      <c r="C206" s="5">
        <v>1</v>
      </c>
      <c r="D206" s="5">
        <v>0</v>
      </c>
      <c r="E206" s="5">
        <v>0.95699999999999996</v>
      </c>
      <c r="F206" s="5">
        <v>0.73799999999999999</v>
      </c>
      <c r="G206" s="5">
        <v>0</v>
      </c>
      <c r="H206" s="5">
        <v>0.42</v>
      </c>
      <c r="I206" s="5">
        <v>0.85599999999999998</v>
      </c>
      <c r="J206" s="5">
        <v>0.77100000000000002</v>
      </c>
      <c r="K206" s="5">
        <v>0</v>
      </c>
      <c r="L206" s="5">
        <v>0.37</v>
      </c>
      <c r="M206" s="5">
        <v>0.57999999999999996</v>
      </c>
      <c r="N206" s="5">
        <v>0.60499999999999998</v>
      </c>
      <c r="O206" s="3" t="s">
        <v>227</v>
      </c>
      <c r="P206" s="3" t="s">
        <v>227</v>
      </c>
    </row>
    <row r="207" spans="1:16">
      <c r="A207" s="7" t="s">
        <v>1323</v>
      </c>
      <c r="B207" s="3" t="s">
        <v>204</v>
      </c>
      <c r="C207" s="5">
        <v>0</v>
      </c>
      <c r="D207" s="5">
        <v>0.85</v>
      </c>
      <c r="E207" s="5">
        <v>-7.6999999999999999E-2</v>
      </c>
      <c r="F207" s="5">
        <v>-0.06</v>
      </c>
      <c r="G207" s="5"/>
      <c r="H207" s="5"/>
      <c r="I207" s="5"/>
      <c r="J207" s="5"/>
      <c r="K207" s="5"/>
      <c r="L207" s="5"/>
      <c r="M207" s="5"/>
      <c r="N207" s="5"/>
      <c r="O207" s="3" t="s">
        <v>227</v>
      </c>
      <c r="P207" s="3" t="s">
        <v>227</v>
      </c>
    </row>
    <row r="208" spans="1:16">
      <c r="A208" s="7" t="s">
        <v>1338</v>
      </c>
      <c r="B208" s="3" t="s">
        <v>205</v>
      </c>
      <c r="C208" s="5">
        <v>1</v>
      </c>
      <c r="D208" s="5">
        <v>0</v>
      </c>
      <c r="E208" s="5">
        <v>0.85</v>
      </c>
      <c r="F208" s="5">
        <v>0.65500000000000003</v>
      </c>
      <c r="G208" s="5">
        <v>1</v>
      </c>
      <c r="H208" s="5">
        <v>0</v>
      </c>
      <c r="I208" s="5">
        <v>0.98199999999999998</v>
      </c>
      <c r="J208" s="5">
        <v>0.88400000000000001</v>
      </c>
      <c r="K208" s="5">
        <v>1</v>
      </c>
      <c r="L208" s="5">
        <v>0</v>
      </c>
      <c r="M208" s="5">
        <v>0.755</v>
      </c>
      <c r="N208" s="5">
        <v>0.78800000000000003</v>
      </c>
      <c r="O208" s="3" t="s">
        <v>4</v>
      </c>
      <c r="P208" s="3" t="s">
        <v>227</v>
      </c>
    </row>
    <row r="209" spans="1:16">
      <c r="A209" s="9" t="s">
        <v>1339</v>
      </c>
      <c r="B209" s="3" t="s">
        <v>206</v>
      </c>
      <c r="C209" s="5">
        <v>0.3</v>
      </c>
      <c r="D209" s="5">
        <v>0.2</v>
      </c>
      <c r="E209" s="5">
        <v>4.8000000000000001E-2</v>
      </c>
      <c r="F209" s="5">
        <v>3.6999999999999998E-2</v>
      </c>
      <c r="G209" s="5">
        <v>0.99</v>
      </c>
      <c r="H209" s="5">
        <v>0</v>
      </c>
      <c r="I209" s="5">
        <v>8.3000000000000004E-2</v>
      </c>
      <c r="J209" s="5">
        <v>7.4999999999999997E-2</v>
      </c>
      <c r="K209" s="5"/>
      <c r="L209" s="5"/>
      <c r="M209" s="5"/>
      <c r="N209" s="5"/>
      <c r="O209" s="3" t="s">
        <v>4</v>
      </c>
      <c r="P209" s="3" t="s">
        <v>7</v>
      </c>
    </row>
    <row r="210" spans="1:16">
      <c r="A210" s="7" t="s">
        <v>1342</v>
      </c>
      <c r="B210" s="3" t="s">
        <v>207</v>
      </c>
      <c r="C210" s="5">
        <v>0</v>
      </c>
      <c r="D210" s="5">
        <v>0.85</v>
      </c>
      <c r="E210" s="5">
        <v>-0.30099999999999999</v>
      </c>
      <c r="F210" s="5">
        <v>-0.23200000000000001</v>
      </c>
      <c r="G210" s="5">
        <v>1</v>
      </c>
      <c r="H210" s="5">
        <v>0</v>
      </c>
      <c r="I210" s="5">
        <v>0.32100000000000001</v>
      </c>
      <c r="J210" s="5">
        <v>0.28899999999999998</v>
      </c>
      <c r="K210" s="5">
        <v>1</v>
      </c>
      <c r="L210" s="5">
        <v>0</v>
      </c>
      <c r="M210" s="5">
        <v>0.34100000000000003</v>
      </c>
      <c r="N210" s="5">
        <v>0.35599999999999998</v>
      </c>
      <c r="O210" s="3" t="s">
        <v>227</v>
      </c>
      <c r="P210" s="3" t="s">
        <v>227</v>
      </c>
    </row>
    <row r="211" spans="1:16">
      <c r="A211" s="7" t="s">
        <v>1346</v>
      </c>
      <c r="B211" s="3" t="s">
        <v>208</v>
      </c>
      <c r="C211" s="5">
        <v>0</v>
      </c>
      <c r="D211" s="5">
        <v>0.85</v>
      </c>
      <c r="E211" s="5">
        <v>-0.441</v>
      </c>
      <c r="F211" s="5">
        <v>-0.34</v>
      </c>
      <c r="G211" s="5"/>
      <c r="H211" s="5"/>
      <c r="I211" s="5"/>
      <c r="J211" s="5"/>
      <c r="K211" s="5"/>
      <c r="L211" s="5"/>
      <c r="M211" s="5"/>
      <c r="N211" s="5"/>
      <c r="O211" s="3" t="s">
        <v>227</v>
      </c>
      <c r="P211" s="3" t="s">
        <v>227</v>
      </c>
    </row>
    <row r="212" spans="1:16">
      <c r="A212" s="7" t="s">
        <v>1347</v>
      </c>
      <c r="B212" s="3" t="s">
        <v>209</v>
      </c>
      <c r="C212" s="5">
        <v>0</v>
      </c>
      <c r="D212" s="5">
        <v>0.85</v>
      </c>
      <c r="E212" s="5">
        <v>-0.14099999999999999</v>
      </c>
      <c r="F212" s="5">
        <v>-0.109</v>
      </c>
      <c r="G212" s="5">
        <v>1</v>
      </c>
      <c r="H212" s="5">
        <v>0</v>
      </c>
      <c r="I212" s="5">
        <v>0.70499999999999996</v>
      </c>
      <c r="J212" s="5">
        <v>0.63500000000000001</v>
      </c>
      <c r="K212" s="5">
        <v>1</v>
      </c>
      <c r="L212" s="5">
        <v>0</v>
      </c>
      <c r="M212" s="5">
        <v>0.86599999999999999</v>
      </c>
      <c r="N212" s="5">
        <v>0.90400000000000003</v>
      </c>
      <c r="O212" s="3" t="s">
        <v>227</v>
      </c>
      <c r="P212" s="3" t="s">
        <v>227</v>
      </c>
    </row>
    <row r="213" spans="1:16">
      <c r="A213" s="7" t="s">
        <v>1348</v>
      </c>
      <c r="B213" s="3" t="s">
        <v>210</v>
      </c>
      <c r="C213" s="5">
        <v>0</v>
      </c>
      <c r="D213" s="5">
        <v>0.85</v>
      </c>
      <c r="E213" s="5">
        <v>-0.2</v>
      </c>
      <c r="F213" s="5">
        <v>-0.154</v>
      </c>
      <c r="G213" s="5"/>
      <c r="H213" s="5"/>
      <c r="I213" s="5"/>
      <c r="J213" s="5"/>
      <c r="K213" s="5"/>
      <c r="L213" s="5"/>
      <c r="M213" s="5"/>
      <c r="N213" s="5"/>
      <c r="O213" s="3" t="s">
        <v>227</v>
      </c>
      <c r="P213" s="3" t="s">
        <v>227</v>
      </c>
    </row>
    <row r="214" spans="1:16">
      <c r="A214" s="9" t="s">
        <v>1350</v>
      </c>
      <c r="B214" s="3" t="s">
        <v>211</v>
      </c>
      <c r="C214" s="5">
        <v>0</v>
      </c>
      <c r="D214" s="5">
        <v>0.85</v>
      </c>
      <c r="E214" s="5">
        <v>-0.20100000000000001</v>
      </c>
      <c r="F214" s="5">
        <v>-0.155</v>
      </c>
      <c r="G214" s="5">
        <v>1</v>
      </c>
      <c r="H214" s="5">
        <v>0</v>
      </c>
      <c r="I214" s="5">
        <v>0.66200000000000003</v>
      </c>
      <c r="J214" s="5">
        <v>0.59699999999999998</v>
      </c>
      <c r="K214" s="5">
        <v>1</v>
      </c>
      <c r="L214" s="5">
        <v>0</v>
      </c>
      <c r="M214" s="5">
        <v>0.90300000000000002</v>
      </c>
      <c r="N214" s="5">
        <v>0.94299999999999995</v>
      </c>
      <c r="O214" s="3" t="s">
        <v>227</v>
      </c>
      <c r="P214" s="3" t="s">
        <v>227</v>
      </c>
    </row>
    <row r="215" spans="1:16">
      <c r="A215" s="7" t="s">
        <v>1351</v>
      </c>
      <c r="B215" s="3" t="s">
        <v>212</v>
      </c>
      <c r="C215" s="5">
        <v>0</v>
      </c>
      <c r="D215" s="5">
        <v>0.85</v>
      </c>
      <c r="E215" s="5">
        <v>-0.16</v>
      </c>
      <c r="F215" s="5">
        <v>-0.124</v>
      </c>
      <c r="G215" s="5"/>
      <c r="H215" s="5"/>
      <c r="I215" s="5"/>
      <c r="J215" s="5"/>
      <c r="K215" s="5"/>
      <c r="L215" s="5"/>
      <c r="M215" s="5"/>
      <c r="N215" s="5"/>
      <c r="O215" s="3" t="s">
        <v>227</v>
      </c>
      <c r="P215" s="3" t="s">
        <v>227</v>
      </c>
    </row>
    <row r="216" spans="1:16">
      <c r="A216" s="10" t="s">
        <v>1352</v>
      </c>
      <c r="B216" s="3" t="s">
        <v>213</v>
      </c>
      <c r="C216" s="5">
        <v>0</v>
      </c>
      <c r="D216" s="5">
        <v>0.78</v>
      </c>
      <c r="E216" s="5">
        <v>6.0999999999999999E-2</v>
      </c>
      <c r="F216" s="5">
        <v>4.7E-2</v>
      </c>
      <c r="G216" s="5"/>
      <c r="H216" s="5"/>
      <c r="I216" s="5"/>
      <c r="J216" s="5"/>
      <c r="K216" s="5"/>
      <c r="L216" s="5"/>
      <c r="M216" s="5"/>
      <c r="N216" s="5"/>
      <c r="O216" s="3" t="s">
        <v>227</v>
      </c>
      <c r="P216" s="3" t="s">
        <v>227</v>
      </c>
    </row>
    <row r="217" spans="1:16">
      <c r="A217" s="18" t="s">
        <v>1355</v>
      </c>
      <c r="B217" s="3" t="s">
        <v>214</v>
      </c>
      <c r="C217" s="5"/>
      <c r="D217" s="5"/>
      <c r="E217" s="5"/>
      <c r="F217" s="5"/>
      <c r="G217" s="5">
        <v>0.33</v>
      </c>
      <c r="H217" s="5">
        <v>0.25</v>
      </c>
      <c r="I217" s="5">
        <v>0.155</v>
      </c>
      <c r="J217" s="5">
        <v>0.14000000000000001</v>
      </c>
      <c r="K217" s="5"/>
      <c r="L217" s="5"/>
      <c r="M217" s="5"/>
      <c r="N217" s="5"/>
      <c r="O217" s="3" t="s">
        <v>227</v>
      </c>
      <c r="P217" s="3" t="s">
        <v>7</v>
      </c>
    </row>
    <row r="218" spans="1:16">
      <c r="A218" s="9" t="s">
        <v>1356</v>
      </c>
      <c r="B218" s="3" t="s">
        <v>215</v>
      </c>
      <c r="C218" s="5">
        <v>0</v>
      </c>
      <c r="D218" s="5">
        <v>0.85</v>
      </c>
      <c r="E218" s="5">
        <v>-0.06</v>
      </c>
      <c r="F218" s="5">
        <v>-4.5999999999999999E-2</v>
      </c>
      <c r="G218" s="5"/>
      <c r="H218" s="5"/>
      <c r="I218" s="5"/>
      <c r="J218" s="5"/>
      <c r="K218" s="5"/>
      <c r="L218" s="5"/>
      <c r="M218" s="5"/>
      <c r="N218" s="5"/>
      <c r="O218" s="3" t="s">
        <v>227</v>
      </c>
      <c r="P218" s="3" t="s">
        <v>227</v>
      </c>
    </row>
    <row r="219" spans="1:16">
      <c r="A219" s="13" t="s">
        <v>1363</v>
      </c>
      <c r="B219" s="3" t="s">
        <v>216</v>
      </c>
      <c r="C219" s="5">
        <v>0</v>
      </c>
      <c r="D219" s="5">
        <v>0.85</v>
      </c>
      <c r="E219" s="5">
        <v>-0.48499999999999999</v>
      </c>
      <c r="F219" s="5">
        <v>-0.374</v>
      </c>
      <c r="G219" s="5">
        <v>0</v>
      </c>
      <c r="H219" s="5">
        <v>0.42</v>
      </c>
      <c r="I219" s="5">
        <v>-0.48499999999999999</v>
      </c>
      <c r="J219" s="5">
        <v>-0.437</v>
      </c>
      <c r="K219" s="5">
        <v>0.99</v>
      </c>
      <c r="L219" s="5">
        <v>0</v>
      </c>
      <c r="M219" s="5">
        <v>0.41</v>
      </c>
      <c r="N219" s="5">
        <v>0.42799999999999999</v>
      </c>
      <c r="O219" s="3" t="s">
        <v>227</v>
      </c>
      <c r="P219" s="3" t="s">
        <v>227</v>
      </c>
    </row>
    <row r="220" spans="1:16">
      <c r="A220" s="7" t="s">
        <v>1370</v>
      </c>
      <c r="B220" s="3" t="s">
        <v>217</v>
      </c>
      <c r="C220" s="5">
        <v>0.23</v>
      </c>
      <c r="D220" s="5">
        <v>0.28000000000000003</v>
      </c>
      <c r="E220" s="5">
        <v>0.14499999999999999</v>
      </c>
      <c r="F220" s="5">
        <v>0.112</v>
      </c>
      <c r="G220" s="5">
        <v>0.67</v>
      </c>
      <c r="H220" s="5">
        <v>0.06</v>
      </c>
      <c r="I220" s="5">
        <v>9.7000000000000003E-2</v>
      </c>
      <c r="J220" s="5">
        <v>8.6999999999999994E-2</v>
      </c>
      <c r="K220" s="5"/>
      <c r="L220" s="5"/>
      <c r="M220" s="5"/>
      <c r="N220" s="5"/>
      <c r="O220" s="3" t="s">
        <v>4</v>
      </c>
      <c r="P220" s="3" t="s">
        <v>227</v>
      </c>
    </row>
    <row r="221" spans="1:16">
      <c r="A221" s="7" t="s">
        <v>1371</v>
      </c>
      <c r="B221" s="3" t="s">
        <v>218</v>
      </c>
      <c r="C221" s="5">
        <v>0</v>
      </c>
      <c r="D221" s="5">
        <v>0.77</v>
      </c>
      <c r="E221" s="5">
        <v>0.53</v>
      </c>
      <c r="F221" s="5">
        <v>0.40799999999999997</v>
      </c>
      <c r="G221" s="5">
        <v>0.66</v>
      </c>
      <c r="H221" s="5">
        <v>0.08</v>
      </c>
      <c r="I221" s="5">
        <v>0.1</v>
      </c>
      <c r="J221" s="5">
        <v>0.09</v>
      </c>
      <c r="K221" s="5"/>
      <c r="L221" s="5"/>
      <c r="M221" s="5"/>
      <c r="N221" s="5"/>
      <c r="O221" s="3" t="s">
        <v>227</v>
      </c>
      <c r="P221" s="3" t="s">
        <v>227</v>
      </c>
    </row>
    <row r="222" spans="1:16">
      <c r="A222" s="7" t="s">
        <v>1373</v>
      </c>
      <c r="B222" s="3" t="s">
        <v>219</v>
      </c>
      <c r="C222" s="5">
        <v>0</v>
      </c>
      <c r="D222" s="5">
        <v>0.82</v>
      </c>
      <c r="E222" s="5">
        <v>0.251</v>
      </c>
      <c r="F222" s="5">
        <v>0.193</v>
      </c>
      <c r="G222" s="5">
        <v>0.66</v>
      </c>
      <c r="H222" s="5">
        <v>0.11</v>
      </c>
      <c r="I222" s="5">
        <v>0.13900000000000001</v>
      </c>
      <c r="J222" s="5">
        <v>0.125</v>
      </c>
      <c r="K222" s="5"/>
      <c r="L222" s="5"/>
      <c r="M222" s="5"/>
      <c r="N222" s="5"/>
      <c r="O222" s="3" t="s">
        <v>227</v>
      </c>
      <c r="P222" s="3" t="s">
        <v>227</v>
      </c>
    </row>
    <row r="223" spans="1:16">
      <c r="A223" s="7" t="s">
        <v>1374</v>
      </c>
      <c r="B223" s="3" t="s">
        <v>220</v>
      </c>
      <c r="C223" s="5">
        <v>0.02</v>
      </c>
      <c r="D223" s="5">
        <v>0.63</v>
      </c>
      <c r="E223" s="5">
        <v>2.5000000000000001E-2</v>
      </c>
      <c r="F223" s="5">
        <v>1.9E-2</v>
      </c>
      <c r="G223" s="5"/>
      <c r="H223" s="5"/>
      <c r="I223" s="5"/>
      <c r="J223" s="5"/>
      <c r="K223" s="5"/>
      <c r="L223" s="5"/>
      <c r="M223" s="5"/>
      <c r="N223" s="5"/>
      <c r="O223" s="3" t="s">
        <v>227</v>
      </c>
      <c r="P223" s="3" t="s">
        <v>227</v>
      </c>
    </row>
    <row r="224" spans="1:16">
      <c r="A224" s="9" t="s">
        <v>1375</v>
      </c>
      <c r="B224" s="3" t="s">
        <v>221</v>
      </c>
      <c r="C224" s="5">
        <v>0</v>
      </c>
      <c r="D224" s="5">
        <v>0.83</v>
      </c>
      <c r="E224" s="5">
        <v>-0.05</v>
      </c>
      <c r="F224" s="5">
        <v>-3.9E-2</v>
      </c>
      <c r="G224" s="5"/>
      <c r="H224" s="5"/>
      <c r="I224" s="5"/>
      <c r="J224" s="5"/>
      <c r="K224" s="5"/>
      <c r="L224" s="5"/>
      <c r="M224" s="5"/>
      <c r="N224" s="5"/>
      <c r="O224" s="3" t="s">
        <v>227</v>
      </c>
      <c r="P224" s="3" t="s">
        <v>227</v>
      </c>
    </row>
    <row r="225" spans="1:16">
      <c r="A225" s="7" t="s">
        <v>1377</v>
      </c>
      <c r="B225" s="3" t="s">
        <v>222</v>
      </c>
      <c r="C225" s="5">
        <v>0.01</v>
      </c>
      <c r="D225" s="5">
        <v>0.7</v>
      </c>
      <c r="E225" s="5">
        <v>6.9000000000000006E-2</v>
      </c>
      <c r="F225" s="5">
        <v>5.2999999999999999E-2</v>
      </c>
      <c r="G225" s="5"/>
      <c r="H225" s="5"/>
      <c r="I225" s="5"/>
      <c r="J225" s="5"/>
      <c r="K225" s="5"/>
      <c r="L225" s="5"/>
      <c r="M225" s="5"/>
      <c r="N225" s="5"/>
      <c r="O225" s="3" t="s">
        <v>227</v>
      </c>
      <c r="P225" s="3" t="s">
        <v>227</v>
      </c>
    </row>
    <row r="226" spans="1:16">
      <c r="A226" s="18" t="s">
        <v>1379</v>
      </c>
      <c r="B226" s="3" t="s">
        <v>223</v>
      </c>
      <c r="C226" s="5">
        <v>0.48</v>
      </c>
      <c r="D226" s="5">
        <v>0.11</v>
      </c>
      <c r="E226" s="5">
        <v>0.17699999999999999</v>
      </c>
      <c r="F226" s="5">
        <v>0.13600000000000001</v>
      </c>
      <c r="G226" s="5"/>
      <c r="H226" s="5"/>
      <c r="I226" s="5"/>
      <c r="J226" s="5"/>
      <c r="K226" s="5"/>
      <c r="L226" s="5"/>
      <c r="M226" s="5"/>
      <c r="N226" s="5"/>
      <c r="O226" s="3" t="s">
        <v>67</v>
      </c>
      <c r="P226" s="3" t="s">
        <v>227</v>
      </c>
    </row>
    <row r="227" spans="1:16">
      <c r="A227" s="7" t="s">
        <v>1378</v>
      </c>
      <c r="B227" s="3" t="s">
        <v>224</v>
      </c>
      <c r="C227" s="5">
        <v>0.33</v>
      </c>
      <c r="D227" s="5">
        <v>0.16</v>
      </c>
      <c r="E227" s="5">
        <v>0.18</v>
      </c>
      <c r="F227" s="5">
        <v>0.13900000000000001</v>
      </c>
      <c r="G227" s="5"/>
      <c r="H227" s="5"/>
      <c r="I227" s="5"/>
      <c r="J227" s="5"/>
      <c r="K227" s="5"/>
      <c r="L227" s="5"/>
      <c r="M227" s="5"/>
      <c r="N227" s="5"/>
      <c r="O227" s="3" t="s">
        <v>227</v>
      </c>
      <c r="P227" s="3" t="s">
        <v>227</v>
      </c>
    </row>
    <row r="228" spans="1:16">
      <c r="A228" s="7" t="s">
        <v>1380</v>
      </c>
      <c r="B228" s="3" t="s">
        <v>225</v>
      </c>
      <c r="C228" s="5">
        <v>0.08</v>
      </c>
      <c r="D228" s="5">
        <v>0.45</v>
      </c>
      <c r="E228" s="5">
        <v>7.1999999999999995E-2</v>
      </c>
      <c r="F228" s="5">
        <v>5.6000000000000001E-2</v>
      </c>
      <c r="G228" s="5"/>
      <c r="H228" s="5"/>
      <c r="I228" s="5"/>
      <c r="J228" s="5"/>
      <c r="K228" s="5"/>
      <c r="L228" s="5"/>
      <c r="M228" s="5"/>
      <c r="N228" s="5"/>
      <c r="O228" s="3" t="s">
        <v>227</v>
      </c>
      <c r="P228" s="3" t="s">
        <v>227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2"/>
  <sheetViews>
    <sheetView workbookViewId="0">
      <pane ySplit="1" topLeftCell="A47" activePane="bottomLeft" state="frozen"/>
      <selection pane="bottomLeft" activeCell="J1" sqref="J1"/>
    </sheetView>
  </sheetViews>
  <sheetFormatPr baseColWidth="10" defaultColWidth="8.83203125" defaultRowHeight="14" x14ac:dyDescent="0"/>
  <cols>
    <col min="1" max="2" width="8.83203125" style="22"/>
    <col min="3" max="3" width="46.1640625" style="22" customWidth="1"/>
    <col min="4" max="4" width="10.6640625" style="22" customWidth="1"/>
    <col min="5" max="5" width="10.1640625" style="22" bestFit="1" customWidth="1"/>
    <col min="6" max="6" width="10.33203125" style="24" customWidth="1"/>
    <col min="7" max="7" width="8.83203125" style="22"/>
    <col min="8" max="9" width="9" style="22" bestFit="1" customWidth="1"/>
    <col min="10" max="10" width="8.83203125" style="22"/>
    <col min="11" max="17" width="9" style="22" bestFit="1" customWidth="1"/>
    <col min="18" max="16384" width="8.83203125" style="22"/>
  </cols>
  <sheetData>
    <row r="1" spans="1:17" ht="45">
      <c r="A1" s="47" t="s">
        <v>1395</v>
      </c>
      <c r="B1" s="47" t="s">
        <v>1396</v>
      </c>
      <c r="C1" s="48" t="s">
        <v>1397</v>
      </c>
      <c r="D1" s="48" t="s">
        <v>226</v>
      </c>
      <c r="E1" s="48" t="s">
        <v>1398</v>
      </c>
      <c r="F1" s="49" t="s">
        <v>1399</v>
      </c>
      <c r="G1" s="47" t="s">
        <v>3318</v>
      </c>
      <c r="H1" s="47" t="s">
        <v>2046</v>
      </c>
      <c r="I1" s="47" t="s">
        <v>2047</v>
      </c>
      <c r="J1" s="47" t="s">
        <v>3313</v>
      </c>
      <c r="K1" s="47" t="s">
        <v>2049</v>
      </c>
      <c r="L1" s="47" t="s">
        <v>2050</v>
      </c>
      <c r="M1" s="47" t="s">
        <v>1400</v>
      </c>
      <c r="N1" s="47" t="s">
        <v>2052</v>
      </c>
      <c r="O1" s="47" t="s">
        <v>1401</v>
      </c>
      <c r="P1" s="47" t="s">
        <v>1402</v>
      </c>
      <c r="Q1" s="47" t="s">
        <v>2051</v>
      </c>
    </row>
    <row r="2" spans="1:17" s="23" customFormat="1" ht="15">
      <c r="A2" s="32" t="s">
        <v>838</v>
      </c>
      <c r="B2" s="32" t="s">
        <v>700</v>
      </c>
      <c r="C2" s="32" t="s">
        <v>1562</v>
      </c>
      <c r="D2" s="32" t="s">
        <v>0</v>
      </c>
      <c r="E2" s="32">
        <v>47</v>
      </c>
      <c r="F2" s="33">
        <v>120.839</v>
      </c>
      <c r="G2" s="32" t="s">
        <v>1563</v>
      </c>
      <c r="H2" s="32">
        <v>16</v>
      </c>
      <c r="I2" s="32">
        <v>5.33</v>
      </c>
      <c r="J2" s="32" t="s">
        <v>1497</v>
      </c>
      <c r="K2" s="32">
        <v>11</v>
      </c>
      <c r="L2" s="32">
        <f t="shared" ref="L2:L33" si="0">H2-K2</f>
        <v>5</v>
      </c>
      <c r="M2" s="34">
        <v>0</v>
      </c>
      <c r="N2" s="34">
        <v>1.45</v>
      </c>
      <c r="O2" s="34">
        <v>0.76</v>
      </c>
      <c r="P2" s="35">
        <f t="shared" ref="P2:P33" si="1">L2/F2</f>
        <v>4.1377369888860385E-2</v>
      </c>
      <c r="Q2" s="35">
        <f t="shared" ref="Q2:Q33" si="2">P2/1.297</f>
        <v>3.1902366915081255E-2</v>
      </c>
    </row>
    <row r="3" spans="1:17" s="23" customFormat="1" ht="15">
      <c r="A3" s="32" t="s">
        <v>838</v>
      </c>
      <c r="B3" s="32" t="s">
        <v>701</v>
      </c>
      <c r="C3" s="32" t="s">
        <v>1699</v>
      </c>
      <c r="D3" s="32" t="s">
        <v>1</v>
      </c>
      <c r="E3" s="32">
        <v>60</v>
      </c>
      <c r="F3" s="33">
        <v>41.737000000000002</v>
      </c>
      <c r="G3" s="32" t="s">
        <v>1700</v>
      </c>
      <c r="H3" s="32">
        <v>73</v>
      </c>
      <c r="I3" s="32">
        <v>24.33</v>
      </c>
      <c r="J3" s="32" t="s">
        <v>1701</v>
      </c>
      <c r="K3" s="32">
        <v>65</v>
      </c>
      <c r="L3" s="32">
        <f t="shared" si="0"/>
        <v>8</v>
      </c>
      <c r="M3" s="34">
        <v>0</v>
      </c>
      <c r="N3" s="34">
        <v>1.1200000000000001</v>
      </c>
      <c r="O3" s="34">
        <v>0.85</v>
      </c>
      <c r="P3" s="35">
        <f t="shared" si="1"/>
        <v>0.19167645015214319</v>
      </c>
      <c r="Q3" s="35">
        <f t="shared" si="2"/>
        <v>0.14778446426533784</v>
      </c>
    </row>
    <row r="4" spans="1:17" s="23" customFormat="1" ht="15">
      <c r="A4" s="32" t="s">
        <v>838</v>
      </c>
      <c r="B4" s="32" t="s">
        <v>702</v>
      </c>
      <c r="C4" s="32" t="s">
        <v>1672</v>
      </c>
      <c r="D4" s="32" t="s">
        <v>2</v>
      </c>
      <c r="E4" s="32">
        <v>70</v>
      </c>
      <c r="F4" s="33">
        <v>42.018999999999998</v>
      </c>
      <c r="G4" s="32" t="s">
        <v>1673</v>
      </c>
      <c r="H4" s="32">
        <v>63</v>
      </c>
      <c r="I4" s="32">
        <v>21</v>
      </c>
      <c r="J4" s="32" t="s">
        <v>1674</v>
      </c>
      <c r="K4" s="32">
        <v>48</v>
      </c>
      <c r="L4" s="32">
        <f t="shared" si="0"/>
        <v>15</v>
      </c>
      <c r="M4" s="34">
        <v>0</v>
      </c>
      <c r="N4" s="34">
        <v>1.31</v>
      </c>
      <c r="O4" s="34">
        <v>0.84</v>
      </c>
      <c r="P4" s="35">
        <f t="shared" si="1"/>
        <v>0.35698136557271709</v>
      </c>
      <c r="Q4" s="35">
        <f t="shared" si="2"/>
        <v>0.27523621092730693</v>
      </c>
    </row>
    <row r="5" spans="1:17" s="23" customFormat="1" ht="15">
      <c r="A5" s="32" t="s">
        <v>838</v>
      </c>
      <c r="B5" s="32" t="s">
        <v>704</v>
      </c>
      <c r="C5" s="32" t="s">
        <v>1702</v>
      </c>
      <c r="D5" s="32" t="s">
        <v>5</v>
      </c>
      <c r="E5" s="32">
        <v>79026</v>
      </c>
      <c r="F5" s="33">
        <v>629.101</v>
      </c>
      <c r="G5" s="32" t="s">
        <v>1703</v>
      </c>
      <c r="H5" s="32">
        <v>30</v>
      </c>
      <c r="I5" s="32">
        <v>10</v>
      </c>
      <c r="J5" s="32" t="s">
        <v>1704</v>
      </c>
      <c r="K5" s="32">
        <v>67</v>
      </c>
      <c r="L5" s="32">
        <f t="shared" si="0"/>
        <v>-37</v>
      </c>
      <c r="M5" s="34">
        <v>0</v>
      </c>
      <c r="N5" s="34">
        <v>0.45</v>
      </c>
      <c r="O5" s="34">
        <v>0.85</v>
      </c>
      <c r="P5" s="35">
        <f t="shared" si="1"/>
        <v>-5.8814085496605474E-2</v>
      </c>
      <c r="Q5" s="35">
        <f t="shared" si="2"/>
        <v>-4.5346249419125274E-2</v>
      </c>
    </row>
    <row r="6" spans="1:17" s="23" customFormat="1" ht="15">
      <c r="A6" s="32" t="s">
        <v>838</v>
      </c>
      <c r="B6" s="32" t="s">
        <v>708</v>
      </c>
      <c r="C6" s="32" t="s">
        <v>1705</v>
      </c>
      <c r="D6" s="32" t="s">
        <v>10</v>
      </c>
      <c r="E6" s="32">
        <v>55210</v>
      </c>
      <c r="F6" s="33">
        <v>71.369</v>
      </c>
      <c r="G6" s="32" t="s">
        <v>1706</v>
      </c>
      <c r="H6" s="32">
        <v>14</v>
      </c>
      <c r="I6" s="32">
        <v>4.67</v>
      </c>
      <c r="J6" s="32" t="s">
        <v>1707</v>
      </c>
      <c r="K6" s="32">
        <v>18</v>
      </c>
      <c r="L6" s="32">
        <f t="shared" si="0"/>
        <v>-4</v>
      </c>
      <c r="M6" s="34">
        <v>0</v>
      </c>
      <c r="N6" s="34">
        <v>0.78</v>
      </c>
      <c r="O6" s="34">
        <v>0.85</v>
      </c>
      <c r="P6" s="35">
        <f t="shared" si="1"/>
        <v>-5.6046742983648361E-2</v>
      </c>
      <c r="Q6" s="35">
        <f t="shared" si="2"/>
        <v>-4.3212600604200742E-2</v>
      </c>
    </row>
    <row r="7" spans="1:17" s="23" customFormat="1" ht="15">
      <c r="A7" s="32" t="s">
        <v>838</v>
      </c>
      <c r="B7" s="32" t="s">
        <v>709</v>
      </c>
      <c r="C7" s="32" t="s">
        <v>1532</v>
      </c>
      <c r="D7" s="32" t="s">
        <v>11</v>
      </c>
      <c r="E7" s="32">
        <v>83858</v>
      </c>
      <c r="F7" s="33">
        <v>72.572999999999993</v>
      </c>
      <c r="G7" s="32" t="s">
        <v>1511</v>
      </c>
      <c r="H7" s="32">
        <v>5</v>
      </c>
      <c r="I7" s="32">
        <v>1.67</v>
      </c>
      <c r="J7" s="32" t="s">
        <v>1452</v>
      </c>
      <c r="K7" s="32">
        <v>5</v>
      </c>
      <c r="L7" s="32">
        <f t="shared" si="0"/>
        <v>0</v>
      </c>
      <c r="M7" s="34">
        <v>0.01</v>
      </c>
      <c r="N7" s="34">
        <v>1</v>
      </c>
      <c r="O7" s="34">
        <v>0.71</v>
      </c>
      <c r="P7" s="35">
        <f t="shared" si="1"/>
        <v>0</v>
      </c>
      <c r="Q7" s="35">
        <f t="shared" si="2"/>
        <v>0</v>
      </c>
    </row>
    <row r="8" spans="1:17" s="23" customFormat="1" ht="15">
      <c r="A8" s="32" t="s">
        <v>838</v>
      </c>
      <c r="B8" s="32" t="s">
        <v>730</v>
      </c>
      <c r="C8" s="32" t="s">
        <v>1600</v>
      </c>
      <c r="D8" s="38" t="s">
        <v>1393</v>
      </c>
      <c r="E8" s="32">
        <v>498</v>
      </c>
      <c r="F8" s="33">
        <v>59.750999999999998</v>
      </c>
      <c r="G8" s="32" t="s">
        <v>1601</v>
      </c>
      <c r="H8" s="32">
        <v>16</v>
      </c>
      <c r="I8" s="32">
        <v>5.33</v>
      </c>
      <c r="J8" s="32" t="s">
        <v>1602</v>
      </c>
      <c r="K8" s="32">
        <v>15</v>
      </c>
      <c r="L8" s="32">
        <f t="shared" si="0"/>
        <v>1</v>
      </c>
      <c r="M8" s="34">
        <v>0</v>
      </c>
      <c r="N8" s="34">
        <v>1.07</v>
      </c>
      <c r="O8" s="34">
        <v>0.8</v>
      </c>
      <c r="P8" s="35">
        <f t="shared" si="1"/>
        <v>1.6736121571187094E-2</v>
      </c>
      <c r="Q8" s="35">
        <f t="shared" si="2"/>
        <v>1.2903717479712487E-2</v>
      </c>
    </row>
    <row r="9" spans="1:17" s="23" customFormat="1" ht="15">
      <c r="A9" s="32" t="s">
        <v>838</v>
      </c>
      <c r="B9" s="32" t="s">
        <v>731</v>
      </c>
      <c r="C9" s="32" t="s">
        <v>1586</v>
      </c>
      <c r="D9" s="32" t="s">
        <v>1394</v>
      </c>
      <c r="E9" s="32">
        <v>506</v>
      </c>
      <c r="F9" s="33">
        <v>56.56</v>
      </c>
      <c r="G9" s="32" t="s">
        <v>1587</v>
      </c>
      <c r="H9" s="32">
        <v>21</v>
      </c>
      <c r="I9" s="32">
        <v>7</v>
      </c>
      <c r="J9" s="32" t="s">
        <v>1588</v>
      </c>
      <c r="K9" s="32">
        <v>16</v>
      </c>
      <c r="L9" s="32">
        <f t="shared" si="0"/>
        <v>5</v>
      </c>
      <c r="M9" s="34">
        <v>0</v>
      </c>
      <c r="N9" s="34">
        <v>1.31</v>
      </c>
      <c r="O9" s="34">
        <v>0.79</v>
      </c>
      <c r="P9" s="35">
        <f t="shared" si="1"/>
        <v>8.8401697312588401E-2</v>
      </c>
      <c r="Q9" s="35">
        <f t="shared" si="2"/>
        <v>6.8158594689736632E-2</v>
      </c>
    </row>
    <row r="10" spans="1:17" s="23" customFormat="1" ht="15">
      <c r="A10" s="32" t="s">
        <v>838</v>
      </c>
      <c r="B10" s="32" t="s">
        <v>736</v>
      </c>
      <c r="C10" s="32" t="s">
        <v>1708</v>
      </c>
      <c r="D10" s="32" t="s">
        <v>12</v>
      </c>
      <c r="E10" s="32">
        <v>9531</v>
      </c>
      <c r="F10" s="33">
        <v>61.594999999999999</v>
      </c>
      <c r="G10" s="32" t="s">
        <v>1709</v>
      </c>
      <c r="H10" s="32">
        <v>15</v>
      </c>
      <c r="I10" s="32">
        <v>5</v>
      </c>
      <c r="J10" s="32" t="s">
        <v>1710</v>
      </c>
      <c r="K10" s="32">
        <v>19</v>
      </c>
      <c r="L10" s="32">
        <f t="shared" si="0"/>
        <v>-4</v>
      </c>
      <c r="M10" s="34">
        <v>0</v>
      </c>
      <c r="N10" s="34">
        <v>0.79</v>
      </c>
      <c r="O10" s="34">
        <v>0.85</v>
      </c>
      <c r="P10" s="35">
        <f t="shared" si="1"/>
        <v>-6.494033606623914E-2</v>
      </c>
      <c r="Q10" s="35">
        <f t="shared" si="2"/>
        <v>-5.006965001252054E-2</v>
      </c>
    </row>
    <row r="11" spans="1:17" s="23" customFormat="1" ht="15">
      <c r="A11" s="32" t="s">
        <v>838</v>
      </c>
      <c r="B11" s="32" t="s">
        <v>738</v>
      </c>
      <c r="C11" s="32" t="s">
        <v>1470</v>
      </c>
      <c r="D11" s="32" t="s">
        <v>13</v>
      </c>
      <c r="E11" s="32">
        <v>8815</v>
      </c>
      <c r="F11" s="39">
        <v>10.058999999999999</v>
      </c>
      <c r="G11" s="32" t="s">
        <v>1471</v>
      </c>
      <c r="H11" s="32">
        <v>14</v>
      </c>
      <c r="I11" s="32">
        <v>4.67</v>
      </c>
      <c r="J11" s="32" t="s">
        <v>1472</v>
      </c>
      <c r="K11" s="36">
        <v>7</v>
      </c>
      <c r="L11" s="32">
        <f t="shared" si="0"/>
        <v>7</v>
      </c>
      <c r="M11" s="34">
        <v>0.14000000000000001</v>
      </c>
      <c r="N11" s="34">
        <v>2</v>
      </c>
      <c r="O11" s="34">
        <v>0.39</v>
      </c>
      <c r="P11" s="35">
        <f t="shared" si="1"/>
        <v>0.69589422407794022</v>
      </c>
      <c r="Q11" s="35">
        <f t="shared" si="2"/>
        <v>0.53654142180257536</v>
      </c>
    </row>
    <row r="12" spans="1:17" s="23" customFormat="1" ht="15">
      <c r="A12" s="36" t="s">
        <v>838</v>
      </c>
      <c r="B12" s="36" t="s">
        <v>741</v>
      </c>
      <c r="C12" s="32" t="s">
        <v>1403</v>
      </c>
      <c r="D12" s="32" t="s">
        <v>14</v>
      </c>
      <c r="E12" s="32">
        <v>9774</v>
      </c>
      <c r="F12" s="33">
        <v>106.122</v>
      </c>
      <c r="G12" s="36" t="s">
        <v>1404</v>
      </c>
      <c r="H12" s="36">
        <v>76</v>
      </c>
      <c r="I12" s="36">
        <v>25.33</v>
      </c>
      <c r="J12" s="36" t="s">
        <v>1405</v>
      </c>
      <c r="K12" s="32">
        <v>4</v>
      </c>
      <c r="L12" s="32">
        <f t="shared" si="0"/>
        <v>72</v>
      </c>
      <c r="M12" s="37">
        <v>1</v>
      </c>
      <c r="N12" s="37">
        <v>19</v>
      </c>
      <c r="O12" s="37">
        <v>0</v>
      </c>
      <c r="P12" s="35">
        <f t="shared" si="1"/>
        <v>0.67846440888788373</v>
      </c>
      <c r="Q12" s="35">
        <f t="shared" si="2"/>
        <v>0.52310285958973302</v>
      </c>
    </row>
    <row r="13" spans="1:17" s="23" customFormat="1" ht="15">
      <c r="A13" s="32" t="s">
        <v>838</v>
      </c>
      <c r="B13" s="32" t="s">
        <v>748</v>
      </c>
      <c r="C13" s="32" t="s">
        <v>1589</v>
      </c>
      <c r="D13" s="32" t="s">
        <v>15</v>
      </c>
      <c r="E13" s="32">
        <v>708</v>
      </c>
      <c r="F13" s="33">
        <v>31.361999999999998</v>
      </c>
      <c r="G13" s="32" t="s">
        <v>1590</v>
      </c>
      <c r="H13" s="32">
        <v>11</v>
      </c>
      <c r="I13" s="32">
        <v>3.67</v>
      </c>
      <c r="J13" s="32" t="s">
        <v>1553</v>
      </c>
      <c r="K13" s="32">
        <v>12</v>
      </c>
      <c r="L13" s="32">
        <f t="shared" si="0"/>
        <v>-1</v>
      </c>
      <c r="M13" s="34">
        <v>0</v>
      </c>
      <c r="N13" s="34">
        <v>0.92</v>
      </c>
      <c r="O13" s="34">
        <v>0.79</v>
      </c>
      <c r="P13" s="35">
        <f t="shared" si="1"/>
        <v>-3.1885721573879221E-2</v>
      </c>
      <c r="Q13" s="35">
        <f t="shared" si="2"/>
        <v>-2.4584210928202947E-2</v>
      </c>
    </row>
    <row r="14" spans="1:17" s="23" customFormat="1" ht="15">
      <c r="A14" s="32" t="s">
        <v>838</v>
      </c>
      <c r="B14" s="32" t="s">
        <v>751</v>
      </c>
      <c r="C14" s="32" t="s">
        <v>1711</v>
      </c>
      <c r="D14" s="32" t="s">
        <v>16</v>
      </c>
      <c r="E14" s="32">
        <v>790</v>
      </c>
      <c r="F14" s="33">
        <v>242.98400000000001</v>
      </c>
      <c r="G14" s="32" t="s">
        <v>1712</v>
      </c>
      <c r="H14" s="32">
        <v>21</v>
      </c>
      <c r="I14" s="32">
        <v>7</v>
      </c>
      <c r="J14" s="32" t="s">
        <v>1713</v>
      </c>
      <c r="K14" s="32">
        <v>46</v>
      </c>
      <c r="L14" s="32">
        <f t="shared" si="0"/>
        <v>-25</v>
      </c>
      <c r="M14" s="34">
        <v>0</v>
      </c>
      <c r="N14" s="34">
        <v>0.46</v>
      </c>
      <c r="O14" s="34">
        <v>0.85</v>
      </c>
      <c r="P14" s="35">
        <f t="shared" si="1"/>
        <v>-0.10288743291739373</v>
      </c>
      <c r="Q14" s="35">
        <f t="shared" si="2"/>
        <v>-7.9327242033457007E-2</v>
      </c>
    </row>
    <row r="15" spans="1:17" s="23" customFormat="1" ht="15">
      <c r="A15" s="32" t="s">
        <v>838</v>
      </c>
      <c r="B15" s="32" t="s">
        <v>755</v>
      </c>
      <c r="C15" s="32" t="s">
        <v>1652</v>
      </c>
      <c r="D15" s="32" t="s">
        <v>18</v>
      </c>
      <c r="E15" s="32">
        <v>813</v>
      </c>
      <c r="F15" s="39">
        <v>37.106999999999999</v>
      </c>
      <c r="G15" s="32" t="s">
        <v>1647</v>
      </c>
      <c r="H15" s="32">
        <v>20</v>
      </c>
      <c r="I15" s="32">
        <v>6.67</v>
      </c>
      <c r="J15" s="32" t="s">
        <v>1653</v>
      </c>
      <c r="K15" s="36">
        <v>23</v>
      </c>
      <c r="L15" s="32">
        <f t="shared" si="0"/>
        <v>-3</v>
      </c>
      <c r="M15" s="34">
        <v>0</v>
      </c>
      <c r="N15" s="34">
        <v>0.87</v>
      </c>
      <c r="O15" s="34">
        <v>0.83</v>
      </c>
      <c r="P15" s="35">
        <f t="shared" si="1"/>
        <v>-8.0847279489045201E-2</v>
      </c>
      <c r="Q15" s="35">
        <f t="shared" si="2"/>
        <v>-6.2334062828870627E-2</v>
      </c>
    </row>
    <row r="16" spans="1:17" s="23" customFormat="1" ht="15">
      <c r="A16" s="32" t="s">
        <v>838</v>
      </c>
      <c r="B16" s="32" t="s">
        <v>760</v>
      </c>
      <c r="C16" s="32" t="s">
        <v>1714</v>
      </c>
      <c r="D16" s="32" t="s">
        <v>19</v>
      </c>
      <c r="E16" s="32">
        <v>4076</v>
      </c>
      <c r="F16" s="33">
        <v>78.366</v>
      </c>
      <c r="G16" s="32" t="s">
        <v>1490</v>
      </c>
      <c r="H16" s="32">
        <v>5</v>
      </c>
      <c r="I16" s="32">
        <v>1.67</v>
      </c>
      <c r="J16" s="32" t="s">
        <v>1715</v>
      </c>
      <c r="K16" s="32">
        <v>6</v>
      </c>
      <c r="L16" s="32">
        <f t="shared" si="0"/>
        <v>-1</v>
      </c>
      <c r="M16" s="34">
        <v>0</v>
      </c>
      <c r="N16" s="34">
        <v>0.83</v>
      </c>
      <c r="O16" s="34">
        <v>0.85</v>
      </c>
      <c r="P16" s="35">
        <f t="shared" si="1"/>
        <v>-1.2760635990097746E-2</v>
      </c>
      <c r="Q16" s="35">
        <f t="shared" si="2"/>
        <v>-9.8385782498826117E-3</v>
      </c>
    </row>
    <row r="17" spans="1:17" s="23" customFormat="1" ht="15">
      <c r="A17" s="32" t="s">
        <v>838</v>
      </c>
      <c r="B17" s="32" t="s">
        <v>764</v>
      </c>
      <c r="C17" s="32" t="s">
        <v>1504</v>
      </c>
      <c r="D17" s="32" t="s">
        <v>20</v>
      </c>
      <c r="E17" s="32">
        <v>843</v>
      </c>
      <c r="F17" s="33">
        <v>58.951000000000001</v>
      </c>
      <c r="G17" s="32" t="s">
        <v>1487</v>
      </c>
      <c r="H17" s="32">
        <v>4</v>
      </c>
      <c r="I17" s="32">
        <v>1.33</v>
      </c>
      <c r="J17" s="32" t="s">
        <v>1505</v>
      </c>
      <c r="K17" s="32">
        <v>3</v>
      </c>
      <c r="L17" s="32">
        <f t="shared" si="0"/>
        <v>1</v>
      </c>
      <c r="M17" s="34">
        <v>0.03</v>
      </c>
      <c r="N17" s="34">
        <v>1.33</v>
      </c>
      <c r="O17" s="34">
        <v>0.57999999999999996</v>
      </c>
      <c r="P17" s="35">
        <f t="shared" si="1"/>
        <v>1.6963240657495209E-2</v>
      </c>
      <c r="Q17" s="35">
        <f t="shared" si="2"/>
        <v>1.3078828571700238E-2</v>
      </c>
    </row>
    <row r="18" spans="1:17" s="23" customFormat="1" ht="15">
      <c r="A18" s="32" t="s">
        <v>838</v>
      </c>
      <c r="B18" s="32" t="s">
        <v>774</v>
      </c>
      <c r="C18" s="32" t="s">
        <v>1475</v>
      </c>
      <c r="D18" s="32" t="s">
        <v>23</v>
      </c>
      <c r="E18" s="32">
        <v>22948</v>
      </c>
      <c r="F18" s="33">
        <v>59.670999999999999</v>
      </c>
      <c r="G18" s="32" t="s">
        <v>1476</v>
      </c>
      <c r="H18" s="32">
        <v>6</v>
      </c>
      <c r="I18" s="32">
        <v>2</v>
      </c>
      <c r="J18" s="32" t="s">
        <v>1464</v>
      </c>
      <c r="K18" s="32">
        <v>3</v>
      </c>
      <c r="L18" s="32">
        <f t="shared" si="0"/>
        <v>3</v>
      </c>
      <c r="M18" s="34">
        <v>0.11</v>
      </c>
      <c r="N18" s="34">
        <v>2</v>
      </c>
      <c r="O18" s="34">
        <v>0.42</v>
      </c>
      <c r="P18" s="35">
        <f t="shared" si="1"/>
        <v>5.0275678302693104E-2</v>
      </c>
      <c r="Q18" s="35">
        <f t="shared" si="2"/>
        <v>3.8763051891050969E-2</v>
      </c>
    </row>
    <row r="19" spans="1:17" s="23" customFormat="1" ht="15">
      <c r="A19" s="32" t="s">
        <v>838</v>
      </c>
      <c r="B19" s="32" t="s">
        <v>787</v>
      </c>
      <c r="C19" s="32" t="s">
        <v>1603</v>
      </c>
      <c r="D19" s="32" t="s">
        <v>26</v>
      </c>
      <c r="E19" s="32">
        <v>1072</v>
      </c>
      <c r="F19" s="33">
        <v>18.501999999999999</v>
      </c>
      <c r="G19" s="32" t="s">
        <v>1604</v>
      </c>
      <c r="H19" s="32">
        <v>9</v>
      </c>
      <c r="I19" s="32">
        <v>3</v>
      </c>
      <c r="J19" s="32" t="s">
        <v>1605</v>
      </c>
      <c r="K19" s="32">
        <v>13</v>
      </c>
      <c r="L19" s="32">
        <f t="shared" si="0"/>
        <v>-4</v>
      </c>
      <c r="M19" s="34">
        <v>0</v>
      </c>
      <c r="N19" s="34">
        <v>0.69</v>
      </c>
      <c r="O19" s="34">
        <v>0.8</v>
      </c>
      <c r="P19" s="35">
        <f t="shared" si="1"/>
        <v>-0.21619284401686306</v>
      </c>
      <c r="Q19" s="35">
        <f t="shared" si="2"/>
        <v>-0.16668684966604708</v>
      </c>
    </row>
    <row r="20" spans="1:17" s="23" customFormat="1" ht="15">
      <c r="A20" s="32" t="s">
        <v>838</v>
      </c>
      <c r="B20" s="32" t="s">
        <v>795</v>
      </c>
      <c r="C20" s="32" t="s">
        <v>1716</v>
      </c>
      <c r="D20" s="32" t="s">
        <v>28</v>
      </c>
      <c r="E20" s="32">
        <v>1213</v>
      </c>
      <c r="F20" s="33">
        <v>191.61500000000001</v>
      </c>
      <c r="G20" s="32" t="s">
        <v>1717</v>
      </c>
      <c r="H20" s="32">
        <v>19</v>
      </c>
      <c r="I20" s="32">
        <v>6.33</v>
      </c>
      <c r="J20" s="32" t="s">
        <v>1718</v>
      </c>
      <c r="K20" s="32">
        <v>44</v>
      </c>
      <c r="L20" s="32">
        <f t="shared" si="0"/>
        <v>-25</v>
      </c>
      <c r="M20" s="34">
        <v>0</v>
      </c>
      <c r="N20" s="34">
        <v>0.43</v>
      </c>
      <c r="O20" s="34">
        <v>0.85</v>
      </c>
      <c r="P20" s="35">
        <f t="shared" si="1"/>
        <v>-0.13046995276987708</v>
      </c>
      <c r="Q20" s="35">
        <f t="shared" si="2"/>
        <v>-0.10059364130291217</v>
      </c>
    </row>
    <row r="21" spans="1:17" s="23" customFormat="1" ht="15">
      <c r="A21" s="32" t="s">
        <v>838</v>
      </c>
      <c r="B21" s="32" t="s">
        <v>797</v>
      </c>
      <c r="C21" s="32" t="s">
        <v>1506</v>
      </c>
      <c r="D21" s="32" t="s">
        <v>29</v>
      </c>
      <c r="E21" s="32">
        <v>1373</v>
      </c>
      <c r="F21" s="33">
        <v>164.93899999999999</v>
      </c>
      <c r="G21" s="32" t="s">
        <v>1507</v>
      </c>
      <c r="H21" s="32">
        <v>22</v>
      </c>
      <c r="I21" s="32">
        <v>7.33</v>
      </c>
      <c r="J21" s="32" t="s">
        <v>1508</v>
      </c>
      <c r="K21" s="32">
        <v>12</v>
      </c>
      <c r="L21" s="32">
        <f t="shared" si="0"/>
        <v>10</v>
      </c>
      <c r="M21" s="34">
        <v>0.02</v>
      </c>
      <c r="N21" s="34">
        <v>1.83</v>
      </c>
      <c r="O21" s="34">
        <v>0.6</v>
      </c>
      <c r="P21" s="35">
        <f t="shared" si="1"/>
        <v>6.0628474769460226E-2</v>
      </c>
      <c r="Q21" s="35">
        <f t="shared" si="2"/>
        <v>4.6745161734356382E-2</v>
      </c>
    </row>
    <row r="22" spans="1:17" s="23" customFormat="1" ht="15">
      <c r="A22" s="32" t="s">
        <v>838</v>
      </c>
      <c r="B22" s="32" t="s">
        <v>804</v>
      </c>
      <c r="C22" s="32" t="s">
        <v>1719</v>
      </c>
      <c r="D22" s="32" t="s">
        <v>31</v>
      </c>
      <c r="E22" s="32">
        <v>2017</v>
      </c>
      <c r="F22" s="33">
        <v>61.585999999999999</v>
      </c>
      <c r="G22" s="32" t="s">
        <v>1720</v>
      </c>
      <c r="H22" s="32">
        <v>10</v>
      </c>
      <c r="I22" s="32">
        <v>3.33</v>
      </c>
      <c r="J22" s="32" t="s">
        <v>1721</v>
      </c>
      <c r="K22" s="32">
        <v>17</v>
      </c>
      <c r="L22" s="32">
        <f t="shared" si="0"/>
        <v>-7</v>
      </c>
      <c r="M22" s="34">
        <v>0</v>
      </c>
      <c r="N22" s="34">
        <v>0.59</v>
      </c>
      <c r="O22" s="34">
        <v>0.85</v>
      </c>
      <c r="P22" s="35">
        <f t="shared" si="1"/>
        <v>-0.11366219595362582</v>
      </c>
      <c r="Q22" s="35">
        <f t="shared" si="2"/>
        <v>-8.7634692331245823E-2</v>
      </c>
    </row>
    <row r="23" spans="1:17" s="23" customFormat="1" ht="15">
      <c r="A23" s="36" t="s">
        <v>838</v>
      </c>
      <c r="B23" s="36" t="s">
        <v>807</v>
      </c>
      <c r="C23" s="32" t="s">
        <v>1406</v>
      </c>
      <c r="D23" s="32" t="s">
        <v>32</v>
      </c>
      <c r="E23" s="32">
        <v>10238</v>
      </c>
      <c r="F23" s="33">
        <v>38.926000000000002</v>
      </c>
      <c r="G23" s="36" t="s">
        <v>1407</v>
      </c>
      <c r="H23" s="36">
        <v>42</v>
      </c>
      <c r="I23" s="36">
        <v>14</v>
      </c>
      <c r="J23" s="36" t="s">
        <v>1408</v>
      </c>
      <c r="K23" s="32">
        <v>1</v>
      </c>
      <c r="L23" s="32">
        <f t="shared" si="0"/>
        <v>41</v>
      </c>
      <c r="M23" s="37">
        <v>1</v>
      </c>
      <c r="N23" s="37">
        <v>42</v>
      </c>
      <c r="O23" s="37">
        <v>0</v>
      </c>
      <c r="P23" s="35">
        <f t="shared" si="1"/>
        <v>1.0532805836715819</v>
      </c>
      <c r="Q23" s="35">
        <f t="shared" si="2"/>
        <v>0.81208988717932307</v>
      </c>
    </row>
    <row r="24" spans="1:17" s="23" customFormat="1" ht="15">
      <c r="A24" s="32" t="s">
        <v>838</v>
      </c>
      <c r="B24" s="32" t="s">
        <v>808</v>
      </c>
      <c r="C24" s="32" t="s">
        <v>1483</v>
      </c>
      <c r="D24" s="32" t="s">
        <v>33</v>
      </c>
      <c r="E24" s="32">
        <v>117159</v>
      </c>
      <c r="F24" s="33">
        <v>11.284000000000001</v>
      </c>
      <c r="G24" s="32" t="s">
        <v>1484</v>
      </c>
      <c r="H24" s="32">
        <v>4</v>
      </c>
      <c r="I24" s="32">
        <v>1.33</v>
      </c>
      <c r="J24" s="32" t="s">
        <v>1485</v>
      </c>
      <c r="K24" s="32">
        <v>2</v>
      </c>
      <c r="L24" s="32">
        <f t="shared" si="0"/>
        <v>2</v>
      </c>
      <c r="M24" s="34">
        <v>0.08</v>
      </c>
      <c r="N24" s="34">
        <v>2</v>
      </c>
      <c r="O24" s="34">
        <v>0.45</v>
      </c>
      <c r="P24" s="35">
        <f t="shared" si="1"/>
        <v>0.17724211272598367</v>
      </c>
      <c r="Q24" s="35">
        <f t="shared" si="2"/>
        <v>0.13665544543252403</v>
      </c>
    </row>
    <row r="25" spans="1:17" s="23" customFormat="1" ht="15">
      <c r="A25" s="32" t="s">
        <v>838</v>
      </c>
      <c r="B25" s="32" t="s">
        <v>811</v>
      </c>
      <c r="C25" s="32" t="s">
        <v>1654</v>
      </c>
      <c r="D25" s="32" t="s">
        <v>35</v>
      </c>
      <c r="E25" s="32">
        <v>10521</v>
      </c>
      <c r="F25" s="33">
        <v>80.272000000000006</v>
      </c>
      <c r="G25" s="32" t="s">
        <v>1655</v>
      </c>
      <c r="H25" s="32">
        <v>28</v>
      </c>
      <c r="I25" s="32">
        <v>9.33</v>
      </c>
      <c r="J25" s="32" t="s">
        <v>1656</v>
      </c>
      <c r="K25" s="32">
        <v>32</v>
      </c>
      <c r="L25" s="32">
        <f t="shared" si="0"/>
        <v>-4</v>
      </c>
      <c r="M25" s="34">
        <v>0</v>
      </c>
      <c r="N25" s="34">
        <v>0.88</v>
      </c>
      <c r="O25" s="34">
        <v>0.83</v>
      </c>
      <c r="P25" s="35">
        <f t="shared" si="1"/>
        <v>-4.9830576041459039E-2</v>
      </c>
      <c r="Q25" s="35">
        <f t="shared" si="2"/>
        <v>-3.841987358632154E-2</v>
      </c>
    </row>
    <row r="26" spans="1:17" s="23" customFormat="1" ht="15">
      <c r="A26" s="32" t="s">
        <v>838</v>
      </c>
      <c r="B26" s="32" t="s">
        <v>815</v>
      </c>
      <c r="C26" s="32" t="s">
        <v>1675</v>
      </c>
      <c r="D26" s="32" t="s">
        <v>36</v>
      </c>
      <c r="E26" s="32">
        <v>1654</v>
      </c>
      <c r="F26" s="39">
        <v>73.242999999999995</v>
      </c>
      <c r="G26" s="32" t="s">
        <v>1676</v>
      </c>
      <c r="H26" s="32">
        <v>47</v>
      </c>
      <c r="I26" s="32">
        <v>15.67</v>
      </c>
      <c r="J26" s="32" t="s">
        <v>1677</v>
      </c>
      <c r="K26" s="36">
        <v>54</v>
      </c>
      <c r="L26" s="32">
        <f t="shared" si="0"/>
        <v>-7</v>
      </c>
      <c r="M26" s="34">
        <v>0</v>
      </c>
      <c r="N26" s="34">
        <v>0.87</v>
      </c>
      <c r="O26" s="34">
        <v>0.84</v>
      </c>
      <c r="P26" s="35">
        <f t="shared" si="1"/>
        <v>-9.5572273118250214E-2</v>
      </c>
      <c r="Q26" s="35">
        <f t="shared" si="2"/>
        <v>-7.3687180507517519E-2</v>
      </c>
    </row>
    <row r="27" spans="1:17" s="23" customFormat="1" ht="15">
      <c r="A27" s="32" t="s">
        <v>838</v>
      </c>
      <c r="B27" s="32" t="s">
        <v>817</v>
      </c>
      <c r="C27" s="32" t="s">
        <v>1657</v>
      </c>
      <c r="D27" s="32" t="s">
        <v>37</v>
      </c>
      <c r="E27" s="32">
        <v>1655</v>
      </c>
      <c r="F27" s="33">
        <v>69.147999999999996</v>
      </c>
      <c r="G27" s="32" t="s">
        <v>1658</v>
      </c>
      <c r="H27" s="32">
        <v>27</v>
      </c>
      <c r="I27" s="32">
        <v>9</v>
      </c>
      <c r="J27" s="32" t="s">
        <v>1659</v>
      </c>
      <c r="K27" s="32">
        <v>35</v>
      </c>
      <c r="L27" s="32">
        <f t="shared" si="0"/>
        <v>-8</v>
      </c>
      <c r="M27" s="34">
        <v>0</v>
      </c>
      <c r="N27" s="34">
        <v>0.77</v>
      </c>
      <c r="O27" s="34">
        <v>0.83</v>
      </c>
      <c r="P27" s="35">
        <f t="shared" si="1"/>
        <v>-0.11569387400937121</v>
      </c>
      <c r="Q27" s="35">
        <f t="shared" si="2"/>
        <v>-8.9201136475999393E-2</v>
      </c>
    </row>
    <row r="28" spans="1:17" ht="15">
      <c r="A28" s="32" t="s">
        <v>838</v>
      </c>
      <c r="B28" s="32" t="s">
        <v>820</v>
      </c>
      <c r="C28" s="32" t="s">
        <v>1722</v>
      </c>
      <c r="D28" s="32" t="s">
        <v>38</v>
      </c>
      <c r="E28" s="32">
        <v>1674</v>
      </c>
      <c r="F28" s="33">
        <v>53.536000000000001</v>
      </c>
      <c r="G28" s="32" t="s">
        <v>1723</v>
      </c>
      <c r="H28" s="32">
        <v>18</v>
      </c>
      <c r="I28" s="32">
        <v>6</v>
      </c>
      <c r="J28" s="32" t="s">
        <v>1724</v>
      </c>
      <c r="K28" s="32">
        <v>21</v>
      </c>
      <c r="L28" s="32">
        <f t="shared" si="0"/>
        <v>-3</v>
      </c>
      <c r="M28" s="34">
        <v>0</v>
      </c>
      <c r="N28" s="34">
        <v>0.86</v>
      </c>
      <c r="O28" s="34">
        <v>0.85</v>
      </c>
      <c r="P28" s="35">
        <f t="shared" si="1"/>
        <v>-5.603705917513449E-2</v>
      </c>
      <c r="Q28" s="35">
        <f t="shared" si="2"/>
        <v>-4.3205134290774473E-2</v>
      </c>
    </row>
    <row r="29" spans="1:17" ht="15">
      <c r="A29" s="32" t="s">
        <v>838</v>
      </c>
      <c r="B29" s="32" t="s">
        <v>836</v>
      </c>
      <c r="C29" s="32" t="s">
        <v>1678</v>
      </c>
      <c r="D29" s="32" t="s">
        <v>42</v>
      </c>
      <c r="E29" s="32">
        <v>1832</v>
      </c>
      <c r="F29" s="33">
        <v>331.774</v>
      </c>
      <c r="G29" s="32" t="s">
        <v>1679</v>
      </c>
      <c r="H29" s="32">
        <v>31</v>
      </c>
      <c r="I29" s="32">
        <v>10.33</v>
      </c>
      <c r="J29" s="32" t="s">
        <v>1680</v>
      </c>
      <c r="K29" s="32">
        <v>39</v>
      </c>
      <c r="L29" s="32">
        <f t="shared" si="0"/>
        <v>-8</v>
      </c>
      <c r="M29" s="34">
        <v>0</v>
      </c>
      <c r="N29" s="34">
        <v>0.79</v>
      </c>
      <c r="O29" s="34">
        <v>0.84</v>
      </c>
      <c r="P29" s="35">
        <f t="shared" si="1"/>
        <v>-2.4112799676888483E-2</v>
      </c>
      <c r="Q29" s="35">
        <f t="shared" si="2"/>
        <v>-1.8591210236614097E-2</v>
      </c>
    </row>
    <row r="30" spans="1:17" ht="15">
      <c r="A30" s="40" t="s">
        <v>838</v>
      </c>
      <c r="B30" s="40" t="s">
        <v>838</v>
      </c>
      <c r="C30" s="41" t="s">
        <v>1409</v>
      </c>
      <c r="D30" s="41" t="s">
        <v>43</v>
      </c>
      <c r="E30" s="41">
        <v>1859</v>
      </c>
      <c r="F30" s="42">
        <v>85.584000000000003</v>
      </c>
      <c r="G30" s="40" t="s">
        <v>1410</v>
      </c>
      <c r="H30" s="40">
        <v>111</v>
      </c>
      <c r="I30" s="40">
        <v>37</v>
      </c>
      <c r="J30" s="40" t="s">
        <v>1411</v>
      </c>
      <c r="K30" s="41">
        <v>0</v>
      </c>
      <c r="L30" s="41">
        <f t="shared" si="0"/>
        <v>111</v>
      </c>
      <c r="M30" s="43">
        <v>1</v>
      </c>
      <c r="N30" s="43">
        <v>370</v>
      </c>
      <c r="O30" s="43">
        <v>0</v>
      </c>
      <c r="P30" s="44">
        <f t="shared" si="1"/>
        <v>1.2969713965227145</v>
      </c>
      <c r="Q30" s="44">
        <f t="shared" si="2"/>
        <v>0.99997794643231663</v>
      </c>
    </row>
    <row r="31" spans="1:17" ht="15">
      <c r="A31" s="32" t="s">
        <v>838</v>
      </c>
      <c r="B31" s="32" t="s">
        <v>841</v>
      </c>
      <c r="C31" s="32" t="s">
        <v>1725</v>
      </c>
      <c r="D31" s="32" t="s">
        <v>44</v>
      </c>
      <c r="E31" s="32">
        <v>1915</v>
      </c>
      <c r="F31" s="33">
        <v>50.140999999999998</v>
      </c>
      <c r="G31" s="32" t="s">
        <v>1726</v>
      </c>
      <c r="H31" s="32">
        <v>22</v>
      </c>
      <c r="I31" s="32">
        <v>7.33</v>
      </c>
      <c r="J31" s="32" t="s">
        <v>1727</v>
      </c>
      <c r="K31" s="32">
        <v>31</v>
      </c>
      <c r="L31" s="32">
        <f t="shared" si="0"/>
        <v>-9</v>
      </c>
      <c r="M31" s="34">
        <v>0</v>
      </c>
      <c r="N31" s="34">
        <v>0.71</v>
      </c>
      <c r="O31" s="34">
        <v>0.85</v>
      </c>
      <c r="P31" s="35">
        <f t="shared" si="1"/>
        <v>-0.17949382740671307</v>
      </c>
      <c r="Q31" s="35">
        <f t="shared" si="2"/>
        <v>-0.13839154002059606</v>
      </c>
    </row>
    <row r="32" spans="1:17" ht="15">
      <c r="A32" s="32" t="s">
        <v>838</v>
      </c>
      <c r="B32" s="32" t="s">
        <v>847</v>
      </c>
      <c r="C32" s="32" t="s">
        <v>1728</v>
      </c>
      <c r="D32" s="32" t="s">
        <v>45</v>
      </c>
      <c r="E32" s="32">
        <v>1973</v>
      </c>
      <c r="F32" s="33">
        <v>46.154000000000003</v>
      </c>
      <c r="G32" s="32" t="s">
        <v>1729</v>
      </c>
      <c r="H32" s="32">
        <v>9</v>
      </c>
      <c r="I32" s="32">
        <v>3</v>
      </c>
      <c r="J32" s="32" t="s">
        <v>1553</v>
      </c>
      <c r="K32" s="32">
        <v>12</v>
      </c>
      <c r="L32" s="32">
        <f t="shared" si="0"/>
        <v>-3</v>
      </c>
      <c r="M32" s="34">
        <v>0</v>
      </c>
      <c r="N32" s="34">
        <v>0.75</v>
      </c>
      <c r="O32" s="34">
        <v>0.85</v>
      </c>
      <c r="P32" s="35">
        <f t="shared" si="1"/>
        <v>-6.4999783334055553E-2</v>
      </c>
      <c r="Q32" s="35">
        <f t="shared" si="2"/>
        <v>-5.0115484451854708E-2</v>
      </c>
    </row>
    <row r="33" spans="1:17" ht="15">
      <c r="A33" s="32" t="s">
        <v>838</v>
      </c>
      <c r="B33" s="32" t="s">
        <v>861</v>
      </c>
      <c r="C33" s="32" t="s">
        <v>1634</v>
      </c>
      <c r="D33" s="32" t="s">
        <v>47</v>
      </c>
      <c r="E33" s="32">
        <v>2010</v>
      </c>
      <c r="F33" s="33">
        <v>28.994</v>
      </c>
      <c r="G33" s="32" t="s">
        <v>1635</v>
      </c>
      <c r="H33" s="32">
        <v>16</v>
      </c>
      <c r="I33" s="32">
        <v>5.33</v>
      </c>
      <c r="J33" s="32" t="s">
        <v>1636</v>
      </c>
      <c r="K33" s="32">
        <v>18</v>
      </c>
      <c r="L33" s="32">
        <f t="shared" si="0"/>
        <v>-2</v>
      </c>
      <c r="M33" s="34">
        <v>0</v>
      </c>
      <c r="N33" s="34">
        <v>0.89</v>
      </c>
      <c r="O33" s="34">
        <v>0.82</v>
      </c>
      <c r="P33" s="35">
        <f t="shared" si="1"/>
        <v>-6.8979788921845905E-2</v>
      </c>
      <c r="Q33" s="35">
        <f t="shared" si="2"/>
        <v>-5.3184108652155671E-2</v>
      </c>
    </row>
    <row r="34" spans="1:17" ht="15">
      <c r="A34" s="32" t="s">
        <v>838</v>
      </c>
      <c r="B34" s="32" t="s">
        <v>863</v>
      </c>
      <c r="C34" s="32" t="s">
        <v>1730</v>
      </c>
      <c r="D34" s="32" t="s">
        <v>48</v>
      </c>
      <c r="E34" s="32">
        <v>2023</v>
      </c>
      <c r="F34" s="33">
        <v>47.168999999999997</v>
      </c>
      <c r="G34" s="32" t="s">
        <v>1731</v>
      </c>
      <c r="H34" s="32">
        <v>10</v>
      </c>
      <c r="I34" s="32">
        <v>3.33</v>
      </c>
      <c r="J34" s="32" t="s">
        <v>1732</v>
      </c>
      <c r="K34" s="32">
        <v>23</v>
      </c>
      <c r="L34" s="32">
        <f t="shared" ref="L34:L65" si="3">H34-K34</f>
        <v>-13</v>
      </c>
      <c r="M34" s="34">
        <v>0</v>
      </c>
      <c r="N34" s="34">
        <v>0.43</v>
      </c>
      <c r="O34" s="34">
        <v>0.85</v>
      </c>
      <c r="P34" s="35">
        <f t="shared" ref="P34:P65" si="4">L34/F34</f>
        <v>-0.27560474040153493</v>
      </c>
      <c r="Q34" s="35">
        <f t="shared" ref="Q34:Q65" si="5">P34/1.297</f>
        <v>-0.21249401727180797</v>
      </c>
    </row>
    <row r="35" spans="1:17" ht="15">
      <c r="A35" s="32" t="s">
        <v>838</v>
      </c>
      <c r="B35" s="32" t="s">
        <v>864</v>
      </c>
      <c r="C35" s="32" t="s">
        <v>1733</v>
      </c>
      <c r="D35" s="32" t="s">
        <v>49</v>
      </c>
      <c r="E35" s="32">
        <v>83481</v>
      </c>
      <c r="F35" s="33">
        <v>555.62099999999998</v>
      </c>
      <c r="G35" s="32" t="s">
        <v>1734</v>
      </c>
      <c r="H35" s="32">
        <v>621</v>
      </c>
      <c r="I35" s="32">
        <v>207</v>
      </c>
      <c r="J35" s="32" t="s">
        <v>1735</v>
      </c>
      <c r="K35" s="32">
        <v>750</v>
      </c>
      <c r="L35" s="32">
        <f t="shared" si="3"/>
        <v>-129</v>
      </c>
      <c r="M35" s="34">
        <v>0</v>
      </c>
      <c r="N35" s="34">
        <v>0.83</v>
      </c>
      <c r="O35" s="34">
        <v>0.85</v>
      </c>
      <c r="P35" s="35">
        <f t="shared" si="4"/>
        <v>-0.23217265006182272</v>
      </c>
      <c r="Q35" s="35">
        <f t="shared" si="5"/>
        <v>-0.17900744029438914</v>
      </c>
    </row>
    <row r="36" spans="1:17" ht="15">
      <c r="A36" s="32" t="s">
        <v>838</v>
      </c>
      <c r="B36" s="32" t="s">
        <v>865</v>
      </c>
      <c r="C36" s="32" t="s">
        <v>1465</v>
      </c>
      <c r="D36" s="32" t="s">
        <v>50</v>
      </c>
      <c r="E36" s="32">
        <v>2079</v>
      </c>
      <c r="F36" s="33">
        <v>12.259</v>
      </c>
      <c r="G36" s="32" t="s">
        <v>1466</v>
      </c>
      <c r="H36" s="32">
        <v>22</v>
      </c>
      <c r="I36" s="32">
        <v>7.33</v>
      </c>
      <c r="J36" s="32" t="s">
        <v>1467</v>
      </c>
      <c r="K36" s="32">
        <v>10</v>
      </c>
      <c r="L36" s="32">
        <f t="shared" si="3"/>
        <v>12</v>
      </c>
      <c r="M36" s="34">
        <v>0.16</v>
      </c>
      <c r="N36" s="34">
        <v>2.2000000000000002</v>
      </c>
      <c r="O36" s="34">
        <v>0.34</v>
      </c>
      <c r="P36" s="35">
        <f t="shared" si="4"/>
        <v>0.97887266498083036</v>
      </c>
      <c r="Q36" s="35">
        <f t="shared" si="5"/>
        <v>0.75472063606848916</v>
      </c>
    </row>
    <row r="37" spans="1:17" ht="15">
      <c r="A37" s="32" t="s">
        <v>838</v>
      </c>
      <c r="B37" s="32" t="s">
        <v>866</v>
      </c>
      <c r="C37" s="32" t="s">
        <v>1681</v>
      </c>
      <c r="D37" s="32" t="s">
        <v>51</v>
      </c>
      <c r="E37" s="32">
        <v>2130</v>
      </c>
      <c r="F37" s="33">
        <v>68.477999999999994</v>
      </c>
      <c r="G37" s="32" t="s">
        <v>1682</v>
      </c>
      <c r="H37" s="32">
        <v>48</v>
      </c>
      <c r="I37" s="32">
        <v>16</v>
      </c>
      <c r="J37" s="32" t="s">
        <v>1683</v>
      </c>
      <c r="K37" s="32">
        <v>43</v>
      </c>
      <c r="L37" s="32">
        <f t="shared" si="3"/>
        <v>5</v>
      </c>
      <c r="M37" s="34">
        <v>0</v>
      </c>
      <c r="N37" s="34">
        <v>1.1200000000000001</v>
      </c>
      <c r="O37" s="34">
        <v>0.84</v>
      </c>
      <c r="P37" s="35">
        <f t="shared" si="4"/>
        <v>7.301615117263939E-2</v>
      </c>
      <c r="Q37" s="35">
        <f t="shared" si="5"/>
        <v>5.6296184404502229E-2</v>
      </c>
    </row>
    <row r="38" spans="1:17" ht="15">
      <c r="A38" s="36" t="s">
        <v>838</v>
      </c>
      <c r="B38" s="36" t="s">
        <v>873</v>
      </c>
      <c r="C38" s="32" t="s">
        <v>1432</v>
      </c>
      <c r="D38" s="32" t="s">
        <v>53</v>
      </c>
      <c r="E38" s="32">
        <v>51307</v>
      </c>
      <c r="F38" s="33">
        <v>43.091000000000001</v>
      </c>
      <c r="G38" s="36" t="s">
        <v>1433</v>
      </c>
      <c r="H38" s="36">
        <v>8</v>
      </c>
      <c r="I38" s="36">
        <v>2.67</v>
      </c>
      <c r="J38" s="36" t="s">
        <v>1411</v>
      </c>
      <c r="K38" s="32">
        <v>0</v>
      </c>
      <c r="L38" s="32">
        <f t="shared" si="3"/>
        <v>8</v>
      </c>
      <c r="M38" s="37">
        <v>0.96</v>
      </c>
      <c r="N38" s="37">
        <v>26.67</v>
      </c>
      <c r="O38" s="37">
        <v>0</v>
      </c>
      <c r="P38" s="35">
        <f t="shared" si="4"/>
        <v>0.18565361676452158</v>
      </c>
      <c r="Q38" s="35">
        <f t="shared" si="5"/>
        <v>0.14314079935583776</v>
      </c>
    </row>
    <row r="39" spans="1:17" ht="15">
      <c r="A39" s="32" t="s">
        <v>838</v>
      </c>
      <c r="B39" s="32" t="s">
        <v>874</v>
      </c>
      <c r="C39" s="32" t="s">
        <v>1736</v>
      </c>
      <c r="D39" s="32" t="s">
        <v>54</v>
      </c>
      <c r="E39" s="32">
        <v>286077</v>
      </c>
      <c r="F39" s="33">
        <v>127.122</v>
      </c>
      <c r="G39" s="32" t="s">
        <v>1737</v>
      </c>
      <c r="H39" s="32">
        <v>9</v>
      </c>
      <c r="I39" s="32">
        <v>3</v>
      </c>
      <c r="J39" s="32" t="s">
        <v>1738</v>
      </c>
      <c r="K39" s="32">
        <v>40</v>
      </c>
      <c r="L39" s="32">
        <f t="shared" si="3"/>
        <v>-31</v>
      </c>
      <c r="M39" s="34">
        <v>0</v>
      </c>
      <c r="N39" s="34">
        <v>0.22</v>
      </c>
      <c r="O39" s="34">
        <v>0.85</v>
      </c>
      <c r="P39" s="35">
        <f t="shared" si="4"/>
        <v>-0.2438602287566275</v>
      </c>
      <c r="Q39" s="35">
        <f t="shared" si="5"/>
        <v>-0.18801868061420779</v>
      </c>
    </row>
    <row r="40" spans="1:17" ht="15">
      <c r="A40" s="32" t="s">
        <v>838</v>
      </c>
      <c r="B40" s="32" t="s">
        <v>877</v>
      </c>
      <c r="C40" s="32" t="s">
        <v>1739</v>
      </c>
      <c r="D40" s="32" t="s">
        <v>55</v>
      </c>
      <c r="E40" s="32">
        <v>2193</v>
      </c>
      <c r="F40" s="33">
        <v>57.564</v>
      </c>
      <c r="G40" s="32" t="s">
        <v>1740</v>
      </c>
      <c r="H40" s="32">
        <v>5</v>
      </c>
      <c r="I40" s="32">
        <v>1.67</v>
      </c>
      <c r="J40" s="32" t="s">
        <v>1553</v>
      </c>
      <c r="K40" s="32">
        <v>12</v>
      </c>
      <c r="L40" s="32">
        <f t="shared" si="3"/>
        <v>-7</v>
      </c>
      <c r="M40" s="34">
        <v>0</v>
      </c>
      <c r="N40" s="34">
        <v>0.42</v>
      </c>
      <c r="O40" s="34">
        <v>0.85</v>
      </c>
      <c r="P40" s="35">
        <f t="shared" si="4"/>
        <v>-0.12160378014036551</v>
      </c>
      <c r="Q40" s="35">
        <f t="shared" si="5"/>
        <v>-9.3757733338755214E-2</v>
      </c>
    </row>
    <row r="41" spans="1:17" ht="15">
      <c r="A41" s="36" t="s">
        <v>838</v>
      </c>
      <c r="B41" s="36" t="s">
        <v>881</v>
      </c>
      <c r="C41" s="32" t="s">
        <v>1441</v>
      </c>
      <c r="D41" s="32" t="s">
        <v>58</v>
      </c>
      <c r="E41" s="32">
        <v>2244</v>
      </c>
      <c r="F41" s="33">
        <v>55.927999999999997</v>
      </c>
      <c r="G41" s="36" t="s">
        <v>1442</v>
      </c>
      <c r="H41" s="36">
        <v>5</v>
      </c>
      <c r="I41" s="36">
        <v>1.67</v>
      </c>
      <c r="J41" s="36" t="s">
        <v>1411</v>
      </c>
      <c r="K41" s="32">
        <v>0</v>
      </c>
      <c r="L41" s="32">
        <f t="shared" si="3"/>
        <v>5</v>
      </c>
      <c r="M41" s="37">
        <v>0.6</v>
      </c>
      <c r="N41" s="37">
        <v>16.670000000000002</v>
      </c>
      <c r="O41" s="37">
        <v>0.04</v>
      </c>
      <c r="P41" s="35">
        <f t="shared" si="4"/>
        <v>8.9400657988842808E-2</v>
      </c>
      <c r="Q41" s="35">
        <f t="shared" si="5"/>
        <v>6.8928803383841802E-2</v>
      </c>
    </row>
    <row r="42" spans="1:17" ht="15">
      <c r="A42" s="32" t="s">
        <v>838</v>
      </c>
      <c r="B42" s="32" t="s">
        <v>886</v>
      </c>
      <c r="C42" s="32" t="s">
        <v>1741</v>
      </c>
      <c r="D42" s="32" t="s">
        <v>62</v>
      </c>
      <c r="E42" s="32">
        <v>2316</v>
      </c>
      <c r="F42" s="33">
        <v>280.73899999999998</v>
      </c>
      <c r="G42" s="32" t="s">
        <v>1742</v>
      </c>
      <c r="H42" s="32">
        <v>69</v>
      </c>
      <c r="I42" s="32">
        <v>23</v>
      </c>
      <c r="J42" s="32" t="s">
        <v>1743</v>
      </c>
      <c r="K42" s="32">
        <v>79</v>
      </c>
      <c r="L42" s="32">
        <f t="shared" si="3"/>
        <v>-10</v>
      </c>
      <c r="M42" s="34">
        <v>0</v>
      </c>
      <c r="N42" s="34">
        <v>0.87</v>
      </c>
      <c r="O42" s="34">
        <v>0.85</v>
      </c>
      <c r="P42" s="35">
        <f t="shared" si="4"/>
        <v>-3.5620273634942065E-2</v>
      </c>
      <c r="Q42" s="35">
        <f t="shared" si="5"/>
        <v>-2.7463587999184323E-2</v>
      </c>
    </row>
    <row r="43" spans="1:17" ht="15">
      <c r="A43" s="32" t="s">
        <v>838</v>
      </c>
      <c r="B43" s="32" t="s">
        <v>892</v>
      </c>
      <c r="C43" s="32" t="s">
        <v>1684</v>
      </c>
      <c r="D43" s="32" t="s">
        <v>65</v>
      </c>
      <c r="E43" s="32">
        <v>2521</v>
      </c>
      <c r="F43" s="33">
        <v>53.426000000000002</v>
      </c>
      <c r="G43" s="32" t="s">
        <v>1685</v>
      </c>
      <c r="H43" s="32">
        <v>51</v>
      </c>
      <c r="I43" s="32">
        <v>17</v>
      </c>
      <c r="J43" s="32" t="s">
        <v>1686</v>
      </c>
      <c r="K43" s="32">
        <v>52</v>
      </c>
      <c r="L43" s="32">
        <f t="shared" si="3"/>
        <v>-1</v>
      </c>
      <c r="M43" s="34">
        <v>0</v>
      </c>
      <c r="N43" s="34">
        <v>0.98</v>
      </c>
      <c r="O43" s="34">
        <v>0.84</v>
      </c>
      <c r="P43" s="35">
        <f t="shared" si="4"/>
        <v>-1.871747838131247E-2</v>
      </c>
      <c r="Q43" s="35">
        <f t="shared" si="5"/>
        <v>-1.4431363439716632E-2</v>
      </c>
    </row>
    <row r="44" spans="1:17" ht="15">
      <c r="A44" s="32" t="s">
        <v>838</v>
      </c>
      <c r="B44" s="32" t="s">
        <v>895</v>
      </c>
      <c r="C44" s="32" t="s">
        <v>1514</v>
      </c>
      <c r="D44" s="32" t="s">
        <v>68</v>
      </c>
      <c r="E44" s="32">
        <v>9908</v>
      </c>
      <c r="F44" s="33">
        <v>54.121000000000002</v>
      </c>
      <c r="G44" s="32" t="s">
        <v>1446</v>
      </c>
      <c r="H44" s="32">
        <v>4</v>
      </c>
      <c r="I44" s="32">
        <v>1.33</v>
      </c>
      <c r="J44" s="32" t="s">
        <v>1414</v>
      </c>
      <c r="K44" s="32">
        <v>4</v>
      </c>
      <c r="L44" s="32">
        <f t="shared" si="3"/>
        <v>0</v>
      </c>
      <c r="M44" s="34">
        <v>0.02</v>
      </c>
      <c r="N44" s="34">
        <v>1</v>
      </c>
      <c r="O44" s="34">
        <v>0.63</v>
      </c>
      <c r="P44" s="35">
        <f t="shared" si="4"/>
        <v>0</v>
      </c>
      <c r="Q44" s="35">
        <f t="shared" si="5"/>
        <v>0</v>
      </c>
    </row>
    <row r="45" spans="1:17" ht="15">
      <c r="A45" s="32" t="s">
        <v>838</v>
      </c>
      <c r="B45" s="32" t="s">
        <v>898</v>
      </c>
      <c r="C45" s="32" t="s">
        <v>1744</v>
      </c>
      <c r="D45" s="32" t="s">
        <v>69</v>
      </c>
      <c r="E45" s="32">
        <v>2597</v>
      </c>
      <c r="F45" s="33">
        <v>36.052999999999997</v>
      </c>
      <c r="G45" s="32" t="s">
        <v>1745</v>
      </c>
      <c r="H45" s="32">
        <v>12</v>
      </c>
      <c r="I45" s="32">
        <v>4</v>
      </c>
      <c r="J45" s="32" t="s">
        <v>1746</v>
      </c>
      <c r="K45" s="32">
        <v>23</v>
      </c>
      <c r="L45" s="32">
        <f t="shared" si="3"/>
        <v>-11</v>
      </c>
      <c r="M45" s="34">
        <v>0</v>
      </c>
      <c r="N45" s="34">
        <v>0.52</v>
      </c>
      <c r="O45" s="34">
        <v>0.85</v>
      </c>
      <c r="P45" s="35">
        <f t="shared" si="4"/>
        <v>-0.30510637117576905</v>
      </c>
      <c r="Q45" s="35">
        <f t="shared" si="5"/>
        <v>-0.23524007029743182</v>
      </c>
    </row>
    <row r="46" spans="1:17" ht="15">
      <c r="A46" s="36" t="s">
        <v>838</v>
      </c>
      <c r="B46" s="36" t="s">
        <v>900</v>
      </c>
      <c r="C46" s="32" t="s">
        <v>1425</v>
      </c>
      <c r="D46" s="32" t="s">
        <v>70</v>
      </c>
      <c r="E46" s="32">
        <v>113263</v>
      </c>
      <c r="F46" s="33">
        <v>58.024000000000001</v>
      </c>
      <c r="G46" s="36" t="s">
        <v>1426</v>
      </c>
      <c r="H46" s="36">
        <v>10</v>
      </c>
      <c r="I46" s="36">
        <v>3.33</v>
      </c>
      <c r="J46" s="36" t="s">
        <v>1411</v>
      </c>
      <c r="K46" s="32">
        <v>0</v>
      </c>
      <c r="L46" s="32">
        <f t="shared" si="3"/>
        <v>10</v>
      </c>
      <c r="M46" s="37">
        <v>0.99</v>
      </c>
      <c r="N46" s="37">
        <v>33.33</v>
      </c>
      <c r="O46" s="37">
        <v>0</v>
      </c>
      <c r="P46" s="35">
        <f t="shared" si="4"/>
        <v>0.17234247897421756</v>
      </c>
      <c r="Q46" s="35">
        <f t="shared" si="5"/>
        <v>0.13287777870024484</v>
      </c>
    </row>
    <row r="47" spans="1:17" ht="15">
      <c r="A47" s="32" t="s">
        <v>838</v>
      </c>
      <c r="B47" s="32" t="s">
        <v>903</v>
      </c>
      <c r="C47" s="32" t="s">
        <v>1568</v>
      </c>
      <c r="D47" s="32" t="s">
        <v>71</v>
      </c>
      <c r="E47" s="32">
        <v>2896</v>
      </c>
      <c r="F47" s="33">
        <v>63.543999999999997</v>
      </c>
      <c r="G47" s="32" t="s">
        <v>1472</v>
      </c>
      <c r="H47" s="32">
        <v>7</v>
      </c>
      <c r="I47" s="32">
        <v>2.33</v>
      </c>
      <c r="J47" s="32" t="s">
        <v>1474</v>
      </c>
      <c r="K47" s="32">
        <v>8</v>
      </c>
      <c r="L47" s="32">
        <f t="shared" si="3"/>
        <v>-1</v>
      </c>
      <c r="M47" s="34">
        <v>0</v>
      </c>
      <c r="N47" s="34">
        <v>0.88</v>
      </c>
      <c r="O47" s="34">
        <v>0.77</v>
      </c>
      <c r="P47" s="35">
        <f t="shared" si="4"/>
        <v>-1.5737127030089389E-2</v>
      </c>
      <c r="Q47" s="35">
        <f t="shared" si="5"/>
        <v>-1.2133482675473701E-2</v>
      </c>
    </row>
    <row r="48" spans="1:17" ht="15">
      <c r="A48" s="36" t="s">
        <v>838</v>
      </c>
      <c r="B48" s="36" t="s">
        <v>906</v>
      </c>
      <c r="C48" s="32" t="s">
        <v>1427</v>
      </c>
      <c r="D48" s="32" t="s">
        <v>72</v>
      </c>
      <c r="E48" s="32">
        <v>2935</v>
      </c>
      <c r="F48" s="33">
        <v>55.756</v>
      </c>
      <c r="G48" s="36" t="s">
        <v>1428</v>
      </c>
      <c r="H48" s="36">
        <v>19</v>
      </c>
      <c r="I48" s="36">
        <v>6.33</v>
      </c>
      <c r="J48" s="36" t="s">
        <v>1411</v>
      </c>
      <c r="K48" s="32">
        <v>0</v>
      </c>
      <c r="L48" s="32">
        <f t="shared" si="3"/>
        <v>19</v>
      </c>
      <c r="M48" s="37">
        <v>0.99</v>
      </c>
      <c r="N48" s="37">
        <v>63.33</v>
      </c>
      <c r="O48" s="37">
        <v>0</v>
      </c>
      <c r="P48" s="35">
        <f t="shared" si="4"/>
        <v>0.34077050003587056</v>
      </c>
      <c r="Q48" s="35">
        <f t="shared" si="5"/>
        <v>0.26273747111478069</v>
      </c>
    </row>
    <row r="49" spans="1:17" ht="15">
      <c r="A49" s="32" t="s">
        <v>838</v>
      </c>
      <c r="B49" s="32" t="s">
        <v>915</v>
      </c>
      <c r="C49" s="32" t="s">
        <v>1564</v>
      </c>
      <c r="D49" s="32" t="s">
        <v>76</v>
      </c>
      <c r="E49" s="32">
        <v>3006</v>
      </c>
      <c r="F49" s="33">
        <v>21.364999999999998</v>
      </c>
      <c r="G49" s="32" t="s">
        <v>1560</v>
      </c>
      <c r="H49" s="32">
        <v>13</v>
      </c>
      <c r="I49" s="32">
        <v>4.33</v>
      </c>
      <c r="J49" s="32" t="s">
        <v>1565</v>
      </c>
      <c r="K49" s="32">
        <v>10</v>
      </c>
      <c r="L49" s="32">
        <f t="shared" si="3"/>
        <v>3</v>
      </c>
      <c r="M49" s="34">
        <v>0</v>
      </c>
      <c r="N49" s="34">
        <v>1.3</v>
      </c>
      <c r="O49" s="34">
        <v>0.76</v>
      </c>
      <c r="P49" s="35">
        <f t="shared" si="4"/>
        <v>0.14041656915516032</v>
      </c>
      <c r="Q49" s="35">
        <f t="shared" si="5"/>
        <v>0.10826258223219763</v>
      </c>
    </row>
    <row r="50" spans="1:17" ht="15">
      <c r="A50" s="32" t="s">
        <v>838</v>
      </c>
      <c r="B50" s="32" t="s">
        <v>917</v>
      </c>
      <c r="C50" s="32" t="s">
        <v>1533</v>
      </c>
      <c r="D50" s="32" t="s">
        <v>78</v>
      </c>
      <c r="E50" s="32">
        <v>221613</v>
      </c>
      <c r="F50" s="33">
        <v>14.234</v>
      </c>
      <c r="G50" s="32" t="s">
        <v>1534</v>
      </c>
      <c r="H50" s="32">
        <v>11</v>
      </c>
      <c r="I50" s="32">
        <v>3.67</v>
      </c>
      <c r="J50" s="32" t="s">
        <v>1535</v>
      </c>
      <c r="K50" s="32">
        <v>8</v>
      </c>
      <c r="L50" s="32">
        <f t="shared" si="3"/>
        <v>3</v>
      </c>
      <c r="M50" s="34">
        <v>0.01</v>
      </c>
      <c r="N50" s="34">
        <v>1.38</v>
      </c>
      <c r="O50" s="34">
        <v>0.71</v>
      </c>
      <c r="P50" s="35">
        <f t="shared" si="4"/>
        <v>0.21076296192215821</v>
      </c>
      <c r="Q50" s="35">
        <f t="shared" si="5"/>
        <v>0.1625003561466139</v>
      </c>
    </row>
    <row r="51" spans="1:17" ht="15">
      <c r="A51" s="32" t="s">
        <v>838</v>
      </c>
      <c r="B51" s="32" t="s">
        <v>918</v>
      </c>
      <c r="C51" s="32" t="s">
        <v>1606</v>
      </c>
      <c r="D51" s="32" t="s">
        <v>79</v>
      </c>
      <c r="E51" s="32">
        <v>85235</v>
      </c>
      <c r="F51" s="33">
        <v>13.906000000000001</v>
      </c>
      <c r="G51" s="32" t="s">
        <v>1607</v>
      </c>
      <c r="H51" s="32">
        <v>25</v>
      </c>
      <c r="I51" s="32">
        <v>8.33</v>
      </c>
      <c r="J51" s="32" t="s">
        <v>1608</v>
      </c>
      <c r="K51" s="32">
        <v>18</v>
      </c>
      <c r="L51" s="32">
        <f t="shared" si="3"/>
        <v>7</v>
      </c>
      <c r="M51" s="34">
        <v>0</v>
      </c>
      <c r="N51" s="34">
        <v>1.39</v>
      </c>
      <c r="O51" s="34">
        <v>0.8</v>
      </c>
      <c r="P51" s="35">
        <f t="shared" si="4"/>
        <v>0.50337983604199621</v>
      </c>
      <c r="Q51" s="35">
        <f t="shared" si="5"/>
        <v>0.38811089903006651</v>
      </c>
    </row>
    <row r="52" spans="1:17" ht="15">
      <c r="A52" s="32" t="s">
        <v>838</v>
      </c>
      <c r="B52" s="32" t="s">
        <v>921</v>
      </c>
      <c r="C52" s="32" t="s">
        <v>1546</v>
      </c>
      <c r="D52" s="32" t="s">
        <v>81</v>
      </c>
      <c r="E52" s="32">
        <v>85236</v>
      </c>
      <c r="F52" s="39">
        <v>13.89</v>
      </c>
      <c r="G52" s="32" t="s">
        <v>1538</v>
      </c>
      <c r="H52" s="32">
        <v>7</v>
      </c>
      <c r="I52" s="32">
        <v>2.33</v>
      </c>
      <c r="J52" s="32" t="s">
        <v>1476</v>
      </c>
      <c r="K52" s="36">
        <v>6</v>
      </c>
      <c r="L52" s="32">
        <f t="shared" si="3"/>
        <v>1</v>
      </c>
      <c r="M52" s="34">
        <v>0</v>
      </c>
      <c r="N52" s="34">
        <v>1.17</v>
      </c>
      <c r="O52" s="34">
        <v>0.73</v>
      </c>
      <c r="P52" s="35">
        <f t="shared" si="4"/>
        <v>7.1994240460763137E-2</v>
      </c>
      <c r="Q52" s="35">
        <f t="shared" si="5"/>
        <v>5.5508281002901422E-2</v>
      </c>
    </row>
    <row r="53" spans="1:17" ht="15">
      <c r="A53" s="32" t="s">
        <v>838</v>
      </c>
      <c r="B53" s="32" t="s">
        <v>923</v>
      </c>
      <c r="C53" s="32" t="s">
        <v>1536</v>
      </c>
      <c r="D53" s="32" t="s">
        <v>1537</v>
      </c>
      <c r="E53" s="32">
        <v>8360</v>
      </c>
      <c r="F53" s="33">
        <v>11.367000000000001</v>
      </c>
      <c r="G53" s="32" t="s">
        <v>1538</v>
      </c>
      <c r="H53" s="32">
        <v>7</v>
      </c>
      <c r="I53" s="32">
        <v>2.33</v>
      </c>
      <c r="J53" s="32" t="s">
        <v>1494</v>
      </c>
      <c r="K53" s="32">
        <v>6</v>
      </c>
      <c r="L53" s="32">
        <f t="shared" si="3"/>
        <v>1</v>
      </c>
      <c r="M53" s="34">
        <v>0</v>
      </c>
      <c r="N53" s="34">
        <v>1.17</v>
      </c>
      <c r="O53" s="34">
        <v>0.72</v>
      </c>
      <c r="P53" s="35">
        <f t="shared" si="4"/>
        <v>8.7973959707926444E-2</v>
      </c>
      <c r="Q53" s="35">
        <f t="shared" si="5"/>
        <v>6.7828804709272508E-2</v>
      </c>
    </row>
    <row r="54" spans="1:17" ht="15">
      <c r="A54" s="32" t="s">
        <v>838</v>
      </c>
      <c r="B54" s="32" t="s">
        <v>929</v>
      </c>
      <c r="C54" s="32" t="s">
        <v>1747</v>
      </c>
      <c r="D54" s="32" t="s">
        <v>83</v>
      </c>
      <c r="E54" s="32">
        <v>3178</v>
      </c>
      <c r="F54" s="33">
        <v>38.747</v>
      </c>
      <c r="G54" s="32" t="s">
        <v>1748</v>
      </c>
      <c r="H54" s="32">
        <v>5</v>
      </c>
      <c r="I54" s="32">
        <v>1.67</v>
      </c>
      <c r="J54" s="32" t="s">
        <v>1749</v>
      </c>
      <c r="K54" s="32">
        <v>15</v>
      </c>
      <c r="L54" s="32">
        <f t="shared" si="3"/>
        <v>-10</v>
      </c>
      <c r="M54" s="34">
        <v>0</v>
      </c>
      <c r="N54" s="34">
        <v>0.33</v>
      </c>
      <c r="O54" s="34">
        <v>0.85</v>
      </c>
      <c r="P54" s="35">
        <f t="shared" si="4"/>
        <v>-0.25808449686427337</v>
      </c>
      <c r="Q54" s="35">
        <f t="shared" si="5"/>
        <v>-0.19898573389689544</v>
      </c>
    </row>
    <row r="55" spans="1:17" ht="15">
      <c r="A55" s="32" t="s">
        <v>838</v>
      </c>
      <c r="B55" s="32" t="s">
        <v>930</v>
      </c>
      <c r="C55" s="32" t="s">
        <v>1750</v>
      </c>
      <c r="D55" s="32" t="s">
        <v>84</v>
      </c>
      <c r="E55" s="32">
        <v>3181</v>
      </c>
      <c r="F55" s="33">
        <v>37.43</v>
      </c>
      <c r="G55" s="32" t="s">
        <v>1751</v>
      </c>
      <c r="H55" s="32">
        <v>6</v>
      </c>
      <c r="I55" s="32">
        <v>2</v>
      </c>
      <c r="J55" s="32" t="s">
        <v>1752</v>
      </c>
      <c r="K55" s="32">
        <v>15</v>
      </c>
      <c r="L55" s="32">
        <f t="shared" si="3"/>
        <v>-9</v>
      </c>
      <c r="M55" s="34">
        <v>0</v>
      </c>
      <c r="N55" s="34">
        <v>0.4</v>
      </c>
      <c r="O55" s="34">
        <v>0.85</v>
      </c>
      <c r="P55" s="35">
        <f t="shared" si="4"/>
        <v>-0.24044883783061716</v>
      </c>
      <c r="Q55" s="35">
        <f t="shared" si="5"/>
        <v>-0.18538846401743805</v>
      </c>
    </row>
    <row r="56" spans="1:17" ht="15">
      <c r="A56" s="36" t="s">
        <v>838</v>
      </c>
      <c r="B56" s="36" t="s">
        <v>933</v>
      </c>
      <c r="C56" s="32" t="s">
        <v>1438</v>
      </c>
      <c r="D56" s="32" t="s">
        <v>85</v>
      </c>
      <c r="E56" s="32">
        <v>3183</v>
      </c>
      <c r="F56" s="33">
        <v>33.67</v>
      </c>
      <c r="G56" s="36" t="s">
        <v>1439</v>
      </c>
      <c r="H56" s="36">
        <v>13</v>
      </c>
      <c r="I56" s="36">
        <v>4.33</v>
      </c>
      <c r="J56" s="36" t="s">
        <v>1440</v>
      </c>
      <c r="K56" s="32">
        <v>2</v>
      </c>
      <c r="L56" s="32">
        <f t="shared" si="3"/>
        <v>11</v>
      </c>
      <c r="M56" s="37">
        <v>0.65</v>
      </c>
      <c r="N56" s="37">
        <v>6.5</v>
      </c>
      <c r="O56" s="37">
        <v>0.02</v>
      </c>
      <c r="P56" s="35">
        <f t="shared" si="4"/>
        <v>0.32670032670032667</v>
      </c>
      <c r="Q56" s="35">
        <f t="shared" si="5"/>
        <v>0.25188922644589568</v>
      </c>
    </row>
    <row r="57" spans="1:17" ht="15">
      <c r="A57" s="32" t="s">
        <v>838</v>
      </c>
      <c r="B57" s="32" t="s">
        <v>936</v>
      </c>
      <c r="C57" s="32" t="s">
        <v>1617</v>
      </c>
      <c r="D57" s="32" t="s">
        <v>86</v>
      </c>
      <c r="E57" s="32">
        <v>3185</v>
      </c>
      <c r="F57" s="33">
        <v>45.671999999999997</v>
      </c>
      <c r="G57" s="32" t="s">
        <v>1618</v>
      </c>
      <c r="H57" s="32">
        <v>14</v>
      </c>
      <c r="I57" s="32">
        <v>4.67</v>
      </c>
      <c r="J57" s="32" t="s">
        <v>1619</v>
      </c>
      <c r="K57" s="32">
        <v>16</v>
      </c>
      <c r="L57" s="32">
        <f t="shared" si="3"/>
        <v>-2</v>
      </c>
      <c r="M57" s="34">
        <v>0</v>
      </c>
      <c r="N57" s="34">
        <v>0.88</v>
      </c>
      <c r="O57" s="34">
        <v>0.81</v>
      </c>
      <c r="P57" s="35">
        <f t="shared" si="4"/>
        <v>-4.3790506218251889E-2</v>
      </c>
      <c r="Q57" s="35">
        <f t="shared" si="5"/>
        <v>-3.3762919212221965E-2</v>
      </c>
    </row>
    <row r="58" spans="1:17" ht="15">
      <c r="A58" s="32" t="s">
        <v>838</v>
      </c>
      <c r="B58" s="32" t="s">
        <v>937</v>
      </c>
      <c r="C58" s="32" t="s">
        <v>1660</v>
      </c>
      <c r="D58" s="32" t="s">
        <v>87</v>
      </c>
      <c r="E58" s="32">
        <v>3187</v>
      </c>
      <c r="F58" s="33">
        <v>49.228999999999999</v>
      </c>
      <c r="G58" s="32" t="s">
        <v>1661</v>
      </c>
      <c r="H58" s="32">
        <v>39</v>
      </c>
      <c r="I58" s="32">
        <v>13</v>
      </c>
      <c r="J58" s="32" t="s">
        <v>1662</v>
      </c>
      <c r="K58" s="32">
        <v>37</v>
      </c>
      <c r="L58" s="32">
        <f t="shared" si="3"/>
        <v>2</v>
      </c>
      <c r="M58" s="34">
        <v>0</v>
      </c>
      <c r="N58" s="34">
        <v>1.05</v>
      </c>
      <c r="O58" s="34">
        <v>0.83</v>
      </c>
      <c r="P58" s="35">
        <f t="shared" si="4"/>
        <v>4.062646001340673E-2</v>
      </c>
      <c r="Q58" s="35">
        <f t="shared" si="5"/>
        <v>3.1323407874638963E-2</v>
      </c>
    </row>
    <row r="59" spans="1:17" ht="15">
      <c r="A59" s="32" t="s">
        <v>838</v>
      </c>
      <c r="B59" s="32" t="s">
        <v>939</v>
      </c>
      <c r="C59" s="32" t="s">
        <v>1620</v>
      </c>
      <c r="D59" s="32" t="s">
        <v>88</v>
      </c>
      <c r="E59" s="32">
        <v>3190</v>
      </c>
      <c r="F59" s="33">
        <v>50.975999999999999</v>
      </c>
      <c r="G59" s="32" t="s">
        <v>1621</v>
      </c>
      <c r="H59" s="32">
        <v>14</v>
      </c>
      <c r="I59" s="32">
        <v>4.67</v>
      </c>
      <c r="J59" s="32" t="s">
        <v>1622</v>
      </c>
      <c r="K59" s="32">
        <v>15</v>
      </c>
      <c r="L59" s="32">
        <f t="shared" si="3"/>
        <v>-1</v>
      </c>
      <c r="M59" s="34">
        <v>0</v>
      </c>
      <c r="N59" s="34">
        <v>0.93</v>
      </c>
      <c r="O59" s="34">
        <v>0.81</v>
      </c>
      <c r="P59" s="35">
        <f t="shared" si="4"/>
        <v>-1.9617074701820465E-2</v>
      </c>
      <c r="Q59" s="35">
        <f t="shared" si="5"/>
        <v>-1.5124961219599433E-2</v>
      </c>
    </row>
    <row r="60" spans="1:17" ht="15">
      <c r="A60" s="32" t="s">
        <v>838</v>
      </c>
      <c r="B60" s="32" t="s">
        <v>941</v>
      </c>
      <c r="C60" s="32" t="s">
        <v>1753</v>
      </c>
      <c r="D60" s="32" t="s">
        <v>89</v>
      </c>
      <c r="E60" s="32">
        <v>4670</v>
      </c>
      <c r="F60" s="33">
        <v>77.516000000000005</v>
      </c>
      <c r="G60" s="32" t="s">
        <v>1754</v>
      </c>
      <c r="H60" s="32">
        <v>88</v>
      </c>
      <c r="I60" s="32">
        <v>29.33</v>
      </c>
      <c r="J60" s="32" t="s">
        <v>1755</v>
      </c>
      <c r="K60" s="32">
        <v>103</v>
      </c>
      <c r="L60" s="32">
        <f t="shared" si="3"/>
        <v>-15</v>
      </c>
      <c r="M60" s="34">
        <v>0</v>
      </c>
      <c r="N60" s="34">
        <v>0.85</v>
      </c>
      <c r="O60" s="34">
        <v>0.85</v>
      </c>
      <c r="P60" s="35">
        <f t="shared" si="4"/>
        <v>-0.19350843696785178</v>
      </c>
      <c r="Q60" s="35">
        <f t="shared" si="5"/>
        <v>-0.14919694446249174</v>
      </c>
    </row>
    <row r="61" spans="1:17" ht="15">
      <c r="A61" s="32" t="s">
        <v>838</v>
      </c>
      <c r="B61" s="32" t="s">
        <v>943</v>
      </c>
      <c r="C61" s="32" t="s">
        <v>1498</v>
      </c>
      <c r="D61" s="32" t="s">
        <v>90</v>
      </c>
      <c r="E61" s="32">
        <v>3192</v>
      </c>
      <c r="F61" s="33">
        <v>90.584000000000003</v>
      </c>
      <c r="G61" s="32" t="s">
        <v>1499</v>
      </c>
      <c r="H61" s="32">
        <v>18</v>
      </c>
      <c r="I61" s="32">
        <v>6</v>
      </c>
      <c r="J61" s="32" t="s">
        <v>1500</v>
      </c>
      <c r="K61" s="32">
        <v>9</v>
      </c>
      <c r="L61" s="32">
        <f t="shared" si="3"/>
        <v>9</v>
      </c>
      <c r="M61" s="34">
        <v>0.04</v>
      </c>
      <c r="N61" s="34">
        <v>2</v>
      </c>
      <c r="O61" s="34">
        <v>0.55000000000000004</v>
      </c>
      <c r="P61" s="35">
        <f t="shared" si="4"/>
        <v>9.9355294533250899E-2</v>
      </c>
      <c r="Q61" s="35">
        <f t="shared" si="5"/>
        <v>7.660392793619962E-2</v>
      </c>
    </row>
    <row r="62" spans="1:17" ht="15">
      <c r="A62" s="32" t="s">
        <v>838</v>
      </c>
      <c r="B62" s="32" t="s">
        <v>944</v>
      </c>
      <c r="C62" s="32" t="s">
        <v>1756</v>
      </c>
      <c r="D62" s="32" t="s">
        <v>91</v>
      </c>
      <c r="E62" s="32">
        <v>11100</v>
      </c>
      <c r="F62" s="33">
        <v>95.739000000000004</v>
      </c>
      <c r="G62" s="32" t="s">
        <v>1748</v>
      </c>
      <c r="H62" s="32">
        <v>5</v>
      </c>
      <c r="I62" s="32">
        <v>1.67</v>
      </c>
      <c r="J62" s="32" t="s">
        <v>1497</v>
      </c>
      <c r="K62" s="32">
        <v>11</v>
      </c>
      <c r="L62" s="32">
        <f t="shared" si="3"/>
        <v>-6</v>
      </c>
      <c r="M62" s="34">
        <v>0</v>
      </c>
      <c r="N62" s="34">
        <v>0.45</v>
      </c>
      <c r="O62" s="34">
        <v>0.85</v>
      </c>
      <c r="P62" s="35">
        <f t="shared" si="4"/>
        <v>-6.2670385109516488E-2</v>
      </c>
      <c r="Q62" s="35">
        <f t="shared" si="5"/>
        <v>-4.8319495072873163E-2</v>
      </c>
    </row>
    <row r="63" spans="1:17" ht="15">
      <c r="A63" s="32" t="s">
        <v>838</v>
      </c>
      <c r="B63" s="32" t="s">
        <v>948</v>
      </c>
      <c r="C63" s="32" t="s">
        <v>1757</v>
      </c>
      <c r="D63" s="32" t="s">
        <v>93</v>
      </c>
      <c r="E63" s="32">
        <v>3320</v>
      </c>
      <c r="F63" s="33">
        <v>84.66</v>
      </c>
      <c r="G63" s="32" t="s">
        <v>1538</v>
      </c>
      <c r="H63" s="32">
        <v>7</v>
      </c>
      <c r="I63" s="32">
        <v>2.33</v>
      </c>
      <c r="J63" s="32" t="s">
        <v>1758</v>
      </c>
      <c r="K63" s="32">
        <v>9</v>
      </c>
      <c r="L63" s="32">
        <f t="shared" si="3"/>
        <v>-2</v>
      </c>
      <c r="M63" s="34">
        <v>0</v>
      </c>
      <c r="N63" s="34">
        <v>0.78</v>
      </c>
      <c r="O63" s="34">
        <v>0.85</v>
      </c>
      <c r="P63" s="35">
        <f t="shared" si="4"/>
        <v>-2.3623907394283016E-2</v>
      </c>
      <c r="Q63" s="35">
        <f t="shared" si="5"/>
        <v>-1.8214269386494231E-2</v>
      </c>
    </row>
    <row r="64" spans="1:17" ht="15">
      <c r="A64" s="32" t="s">
        <v>838</v>
      </c>
      <c r="B64" s="32" t="s">
        <v>949</v>
      </c>
      <c r="C64" s="32" t="s">
        <v>1759</v>
      </c>
      <c r="D64" s="32" t="s">
        <v>94</v>
      </c>
      <c r="E64" s="32">
        <v>3326</v>
      </c>
      <c r="F64" s="33">
        <v>83.263999999999996</v>
      </c>
      <c r="G64" s="32" t="s">
        <v>1709</v>
      </c>
      <c r="H64" s="32">
        <v>15</v>
      </c>
      <c r="I64" s="32">
        <v>5</v>
      </c>
      <c r="J64" s="32" t="s">
        <v>1760</v>
      </c>
      <c r="K64" s="32">
        <v>22</v>
      </c>
      <c r="L64" s="32">
        <f t="shared" si="3"/>
        <v>-7</v>
      </c>
      <c r="M64" s="34">
        <v>0</v>
      </c>
      <c r="N64" s="34">
        <v>0.68</v>
      </c>
      <c r="O64" s="34">
        <v>0.85</v>
      </c>
      <c r="P64" s="35">
        <f t="shared" si="4"/>
        <v>-8.4069946195234446E-2</v>
      </c>
      <c r="Q64" s="35">
        <f t="shared" si="5"/>
        <v>-6.4818771160550848E-2</v>
      </c>
    </row>
    <row r="65" spans="1:17" ht="15">
      <c r="A65" s="32" t="s">
        <v>838</v>
      </c>
      <c r="B65" s="32" t="s">
        <v>950</v>
      </c>
      <c r="C65" s="32" t="s">
        <v>1761</v>
      </c>
      <c r="D65" s="32" t="s">
        <v>95</v>
      </c>
      <c r="E65" s="32">
        <v>3303</v>
      </c>
      <c r="F65" s="33">
        <v>70.052000000000007</v>
      </c>
      <c r="G65" s="32" t="s">
        <v>1762</v>
      </c>
      <c r="H65" s="32">
        <v>19</v>
      </c>
      <c r="I65" s="32">
        <v>6.33</v>
      </c>
      <c r="J65" s="32" t="s">
        <v>1763</v>
      </c>
      <c r="K65" s="32">
        <v>28</v>
      </c>
      <c r="L65" s="32">
        <f t="shared" si="3"/>
        <v>-9</v>
      </c>
      <c r="M65" s="34">
        <v>0</v>
      </c>
      <c r="N65" s="34">
        <v>0.68</v>
      </c>
      <c r="O65" s="34">
        <v>0.85</v>
      </c>
      <c r="P65" s="35">
        <f t="shared" si="4"/>
        <v>-0.12847598926511733</v>
      </c>
      <c r="Q65" s="35">
        <f t="shared" si="5"/>
        <v>-9.9056275454986381E-2</v>
      </c>
    </row>
    <row r="66" spans="1:17" ht="15">
      <c r="A66" s="32" t="s">
        <v>838</v>
      </c>
      <c r="B66" s="32" t="s">
        <v>951</v>
      </c>
      <c r="C66" s="32" t="s">
        <v>1764</v>
      </c>
      <c r="D66" s="32" t="s">
        <v>96</v>
      </c>
      <c r="E66" s="32">
        <v>3309</v>
      </c>
      <c r="F66" s="33">
        <v>72.332999999999998</v>
      </c>
      <c r="G66" s="32" t="s">
        <v>1765</v>
      </c>
      <c r="H66" s="32">
        <v>44</v>
      </c>
      <c r="I66" s="32">
        <v>14.67</v>
      </c>
      <c r="J66" s="32" t="s">
        <v>1766</v>
      </c>
      <c r="K66" s="32">
        <v>56</v>
      </c>
      <c r="L66" s="32">
        <f t="shared" ref="L66:L97" si="6">H66-K66</f>
        <v>-12</v>
      </c>
      <c r="M66" s="34">
        <v>0</v>
      </c>
      <c r="N66" s="34">
        <v>0.79</v>
      </c>
      <c r="O66" s="34">
        <v>0.85</v>
      </c>
      <c r="P66" s="35">
        <f t="shared" ref="P66:P97" si="7">L66/F66</f>
        <v>-0.16589938202480195</v>
      </c>
      <c r="Q66" s="35">
        <f t="shared" ref="Q66:Q97" si="8">P66/1.297</f>
        <v>-0.12791008637224516</v>
      </c>
    </row>
    <row r="67" spans="1:17" ht="15">
      <c r="A67" s="32" t="s">
        <v>838</v>
      </c>
      <c r="B67" s="32" t="s">
        <v>952</v>
      </c>
      <c r="C67" s="32" t="s">
        <v>1767</v>
      </c>
      <c r="D67" s="32" t="s">
        <v>97</v>
      </c>
      <c r="E67" s="32">
        <v>3312</v>
      </c>
      <c r="F67" s="33">
        <v>70.897999999999996</v>
      </c>
      <c r="G67" s="32" t="s">
        <v>1676</v>
      </c>
      <c r="H67" s="32">
        <v>47</v>
      </c>
      <c r="I67" s="32">
        <v>15.67</v>
      </c>
      <c r="J67" s="32" t="s">
        <v>1768</v>
      </c>
      <c r="K67" s="32">
        <v>72</v>
      </c>
      <c r="L67" s="32">
        <f t="shared" si="6"/>
        <v>-25</v>
      </c>
      <c r="M67" s="34">
        <v>0</v>
      </c>
      <c r="N67" s="34">
        <v>0.65</v>
      </c>
      <c r="O67" s="34">
        <v>0.85</v>
      </c>
      <c r="P67" s="35">
        <f t="shared" si="7"/>
        <v>-0.35261925583232251</v>
      </c>
      <c r="Q67" s="35">
        <f t="shared" si="8"/>
        <v>-0.27187298059546838</v>
      </c>
    </row>
    <row r="68" spans="1:17" ht="15">
      <c r="A68" s="32" t="s">
        <v>838</v>
      </c>
      <c r="B68" s="32" t="s">
        <v>953</v>
      </c>
      <c r="C68" s="32" t="s">
        <v>1663</v>
      </c>
      <c r="D68" s="32" t="s">
        <v>98</v>
      </c>
      <c r="E68" s="32">
        <v>3313</v>
      </c>
      <c r="F68" s="33">
        <v>73.680000000000007</v>
      </c>
      <c r="G68" s="32" t="s">
        <v>1664</v>
      </c>
      <c r="H68" s="32">
        <v>32</v>
      </c>
      <c r="I68" s="32">
        <v>10.67</v>
      </c>
      <c r="J68" s="32" t="s">
        <v>1665</v>
      </c>
      <c r="K68" s="32">
        <v>28</v>
      </c>
      <c r="L68" s="32">
        <f t="shared" si="6"/>
        <v>4</v>
      </c>
      <c r="M68" s="34">
        <v>0</v>
      </c>
      <c r="N68" s="34">
        <v>1.1399999999999999</v>
      </c>
      <c r="O68" s="34">
        <v>0.83</v>
      </c>
      <c r="P68" s="35">
        <f t="shared" si="7"/>
        <v>5.4288816503800214E-2</v>
      </c>
      <c r="Q68" s="35">
        <f t="shared" si="8"/>
        <v>4.1857221668311656E-2</v>
      </c>
    </row>
    <row r="69" spans="1:17" ht="15">
      <c r="A69" s="32" t="s">
        <v>838</v>
      </c>
      <c r="B69" s="32" t="s">
        <v>954</v>
      </c>
      <c r="C69" s="32" t="s">
        <v>1769</v>
      </c>
      <c r="D69" s="32" t="s">
        <v>99</v>
      </c>
      <c r="E69" s="32">
        <v>3315</v>
      </c>
      <c r="F69" s="33">
        <v>22.783000000000001</v>
      </c>
      <c r="G69" s="32" t="s">
        <v>1621</v>
      </c>
      <c r="H69" s="32">
        <v>14</v>
      </c>
      <c r="I69" s="32">
        <v>4.67</v>
      </c>
      <c r="J69" s="32" t="s">
        <v>1770</v>
      </c>
      <c r="K69" s="32">
        <v>20</v>
      </c>
      <c r="L69" s="32">
        <f t="shared" si="6"/>
        <v>-6</v>
      </c>
      <c r="M69" s="34">
        <v>0</v>
      </c>
      <c r="N69" s="34">
        <v>0.7</v>
      </c>
      <c r="O69" s="34">
        <v>0.85</v>
      </c>
      <c r="P69" s="35">
        <f t="shared" si="7"/>
        <v>-0.26335425536584295</v>
      </c>
      <c r="Q69" s="35">
        <f t="shared" si="8"/>
        <v>-0.2030487705210817</v>
      </c>
    </row>
    <row r="70" spans="1:17" ht="15">
      <c r="A70" s="36" t="s">
        <v>838</v>
      </c>
      <c r="B70" s="36" t="s">
        <v>957</v>
      </c>
      <c r="C70" s="32" t="s">
        <v>1436</v>
      </c>
      <c r="D70" s="32" t="s">
        <v>100</v>
      </c>
      <c r="E70" s="32">
        <v>3620</v>
      </c>
      <c r="F70" s="33">
        <v>45.326000000000001</v>
      </c>
      <c r="G70" s="36" t="s">
        <v>1437</v>
      </c>
      <c r="H70" s="36">
        <v>6</v>
      </c>
      <c r="I70" s="36">
        <v>2</v>
      </c>
      <c r="J70" s="36" t="s">
        <v>1411</v>
      </c>
      <c r="K70" s="32">
        <v>0</v>
      </c>
      <c r="L70" s="32">
        <f t="shared" si="6"/>
        <v>6</v>
      </c>
      <c r="M70" s="37">
        <v>0.9</v>
      </c>
      <c r="N70" s="37">
        <v>20</v>
      </c>
      <c r="O70" s="37">
        <v>0.01</v>
      </c>
      <c r="P70" s="35">
        <f t="shared" si="7"/>
        <v>0.13237435467502096</v>
      </c>
      <c r="Q70" s="35">
        <f t="shared" si="8"/>
        <v>0.10206195425984654</v>
      </c>
    </row>
    <row r="71" spans="1:17" ht="15">
      <c r="A71" s="32" t="s">
        <v>838</v>
      </c>
      <c r="B71" s="32" t="s">
        <v>976</v>
      </c>
      <c r="C71" s="32" t="s">
        <v>1637</v>
      </c>
      <c r="D71" s="32" t="s">
        <v>102</v>
      </c>
      <c r="E71" s="32">
        <v>10657</v>
      </c>
      <c r="F71" s="33">
        <v>48.226999999999997</v>
      </c>
      <c r="G71" s="32" t="s">
        <v>1598</v>
      </c>
      <c r="H71" s="32">
        <v>25</v>
      </c>
      <c r="I71" s="32">
        <v>8.33</v>
      </c>
      <c r="J71" s="32" t="s">
        <v>1638</v>
      </c>
      <c r="K71" s="32">
        <v>24</v>
      </c>
      <c r="L71" s="32">
        <f t="shared" si="6"/>
        <v>1</v>
      </c>
      <c r="M71" s="34">
        <v>0</v>
      </c>
      <c r="N71" s="34">
        <v>1.04</v>
      </c>
      <c r="O71" s="34">
        <v>0.82</v>
      </c>
      <c r="P71" s="35">
        <f t="shared" si="7"/>
        <v>2.0735272772513323E-2</v>
      </c>
      <c r="Q71" s="35">
        <f t="shared" si="8"/>
        <v>1.5987103139948593E-2</v>
      </c>
    </row>
    <row r="72" spans="1:17" ht="15">
      <c r="A72" s="32" t="s">
        <v>838</v>
      </c>
      <c r="B72" s="32" t="s">
        <v>977</v>
      </c>
      <c r="C72" s="32" t="s">
        <v>1521</v>
      </c>
      <c r="D72" s="32" t="s">
        <v>103</v>
      </c>
      <c r="E72" s="32">
        <v>56243</v>
      </c>
      <c r="F72" s="33">
        <v>214.11600000000001</v>
      </c>
      <c r="G72" s="32" t="s">
        <v>1487</v>
      </c>
      <c r="H72" s="32">
        <v>4</v>
      </c>
      <c r="I72" s="32">
        <v>1.33</v>
      </c>
      <c r="J72" s="32" t="s">
        <v>1484</v>
      </c>
      <c r="K72" s="32">
        <v>4</v>
      </c>
      <c r="L72" s="32">
        <f t="shared" si="6"/>
        <v>0</v>
      </c>
      <c r="M72" s="34">
        <v>0.01</v>
      </c>
      <c r="N72" s="34">
        <v>1</v>
      </c>
      <c r="O72" s="34">
        <v>0.67</v>
      </c>
      <c r="P72" s="35">
        <f t="shared" si="7"/>
        <v>0</v>
      </c>
      <c r="Q72" s="35">
        <f t="shared" si="8"/>
        <v>0</v>
      </c>
    </row>
    <row r="73" spans="1:17" ht="15">
      <c r="A73" s="32" t="s">
        <v>838</v>
      </c>
      <c r="B73" s="32" t="s">
        <v>994</v>
      </c>
      <c r="C73" s="32" t="s">
        <v>1774</v>
      </c>
      <c r="D73" s="32" t="s">
        <v>105</v>
      </c>
      <c r="E73" s="32">
        <v>3939</v>
      </c>
      <c r="F73" s="33">
        <v>36.689</v>
      </c>
      <c r="G73" s="32" t="s">
        <v>1775</v>
      </c>
      <c r="H73" s="32">
        <v>25</v>
      </c>
      <c r="I73" s="32">
        <v>8.33</v>
      </c>
      <c r="J73" s="32" t="s">
        <v>1776</v>
      </c>
      <c r="K73" s="32">
        <v>36</v>
      </c>
      <c r="L73" s="32">
        <f t="shared" si="6"/>
        <v>-11</v>
      </c>
      <c r="M73" s="34">
        <v>0</v>
      </c>
      <c r="N73" s="34">
        <v>0.69</v>
      </c>
      <c r="O73" s="34">
        <v>0.85</v>
      </c>
      <c r="P73" s="35">
        <f t="shared" si="7"/>
        <v>-0.29981738395704433</v>
      </c>
      <c r="Q73" s="35">
        <f t="shared" si="8"/>
        <v>-0.23116220813958699</v>
      </c>
    </row>
    <row r="74" spans="1:17" ht="15">
      <c r="A74" s="32" t="s">
        <v>838</v>
      </c>
      <c r="B74" s="32" t="s">
        <v>995</v>
      </c>
      <c r="C74" s="32" t="s">
        <v>1640</v>
      </c>
      <c r="D74" s="32" t="s">
        <v>106</v>
      </c>
      <c r="E74" s="32">
        <v>3945</v>
      </c>
      <c r="F74" s="33">
        <v>36.637999999999998</v>
      </c>
      <c r="G74" s="32" t="s">
        <v>1641</v>
      </c>
      <c r="H74" s="32">
        <v>16</v>
      </c>
      <c r="I74" s="32">
        <v>5.33</v>
      </c>
      <c r="J74" s="32" t="s">
        <v>1642</v>
      </c>
      <c r="K74" s="32">
        <v>17</v>
      </c>
      <c r="L74" s="32">
        <f t="shared" si="6"/>
        <v>-1</v>
      </c>
      <c r="M74" s="34">
        <v>0</v>
      </c>
      <c r="N74" s="34">
        <v>0.94</v>
      </c>
      <c r="O74" s="34">
        <v>0.82</v>
      </c>
      <c r="P74" s="35">
        <f t="shared" si="7"/>
        <v>-2.7294066269992905E-2</v>
      </c>
      <c r="Q74" s="35">
        <f t="shared" si="8"/>
        <v>-2.1043998666147191E-2</v>
      </c>
    </row>
    <row r="75" spans="1:17" ht="15">
      <c r="A75" s="32" t="s">
        <v>838</v>
      </c>
      <c r="B75" s="32" t="s">
        <v>998</v>
      </c>
      <c r="C75" s="32" t="s">
        <v>1643</v>
      </c>
      <c r="D75" s="32" t="s">
        <v>107</v>
      </c>
      <c r="E75" s="32">
        <v>4000</v>
      </c>
      <c r="F75" s="33">
        <v>74.138999999999996</v>
      </c>
      <c r="G75" s="32" t="s">
        <v>1644</v>
      </c>
      <c r="H75" s="32">
        <v>16</v>
      </c>
      <c r="I75" s="32">
        <v>5.33</v>
      </c>
      <c r="J75" s="32" t="s">
        <v>1645</v>
      </c>
      <c r="K75" s="32">
        <v>18</v>
      </c>
      <c r="L75" s="32">
        <f t="shared" si="6"/>
        <v>-2</v>
      </c>
      <c r="M75" s="34">
        <v>0</v>
      </c>
      <c r="N75" s="34">
        <v>0.89</v>
      </c>
      <c r="O75" s="34">
        <v>0.82</v>
      </c>
      <c r="P75" s="35">
        <f t="shared" si="7"/>
        <v>-2.6976355224645601E-2</v>
      </c>
      <c r="Q75" s="35">
        <f t="shared" si="8"/>
        <v>-2.0799040265725214E-2</v>
      </c>
    </row>
    <row r="76" spans="1:17" ht="15">
      <c r="A76" s="36" t="s">
        <v>838</v>
      </c>
      <c r="B76" s="36" t="s">
        <v>1002</v>
      </c>
      <c r="C76" s="32" t="s">
        <v>1443</v>
      </c>
      <c r="D76" s="32" t="s">
        <v>108</v>
      </c>
      <c r="E76" s="32">
        <v>55282</v>
      </c>
      <c r="F76" s="33">
        <v>83.822999999999993</v>
      </c>
      <c r="G76" s="36" t="s">
        <v>1414</v>
      </c>
      <c r="H76" s="36">
        <v>4</v>
      </c>
      <c r="I76" s="36">
        <v>1.33</v>
      </c>
      <c r="J76" s="36" t="s">
        <v>1411</v>
      </c>
      <c r="K76" s="32">
        <v>0</v>
      </c>
      <c r="L76" s="32">
        <f t="shared" si="6"/>
        <v>4</v>
      </c>
      <c r="M76" s="37">
        <v>0.6</v>
      </c>
      <c r="N76" s="37">
        <v>13.33</v>
      </c>
      <c r="O76" s="37">
        <v>0.04</v>
      </c>
      <c r="P76" s="35">
        <f t="shared" si="7"/>
        <v>4.771959963255909E-2</v>
      </c>
      <c r="Q76" s="35">
        <f t="shared" si="8"/>
        <v>3.6792289616468077E-2</v>
      </c>
    </row>
    <row r="77" spans="1:17" ht="15">
      <c r="A77" s="32" t="s">
        <v>838</v>
      </c>
      <c r="B77" s="32" t="s">
        <v>1006</v>
      </c>
      <c r="C77" s="32" t="s">
        <v>1777</v>
      </c>
      <c r="D77" s="32" t="s">
        <v>109</v>
      </c>
      <c r="E77" s="32">
        <v>4131</v>
      </c>
      <c r="F77" s="33">
        <v>270.63400000000001</v>
      </c>
      <c r="G77" s="32" t="s">
        <v>1778</v>
      </c>
      <c r="H77" s="32">
        <v>8</v>
      </c>
      <c r="I77" s="32">
        <v>2.67</v>
      </c>
      <c r="J77" s="32" t="s">
        <v>1779</v>
      </c>
      <c r="K77" s="32">
        <v>35</v>
      </c>
      <c r="L77" s="32">
        <f t="shared" si="6"/>
        <v>-27</v>
      </c>
      <c r="M77" s="34">
        <v>0</v>
      </c>
      <c r="N77" s="34">
        <v>0.23</v>
      </c>
      <c r="O77" s="34">
        <v>0.85</v>
      </c>
      <c r="P77" s="35">
        <f t="shared" si="7"/>
        <v>-9.9765735273468964E-2</v>
      </c>
      <c r="Q77" s="35">
        <f t="shared" si="8"/>
        <v>-7.6920381860808767E-2</v>
      </c>
    </row>
    <row r="78" spans="1:17" ht="15">
      <c r="A78" s="36" t="s">
        <v>838</v>
      </c>
      <c r="B78" s="36" t="s">
        <v>1013</v>
      </c>
      <c r="C78" s="32" t="s">
        <v>1434</v>
      </c>
      <c r="D78" s="32" t="s">
        <v>110</v>
      </c>
      <c r="E78" s="32">
        <v>4163</v>
      </c>
      <c r="F78" s="33">
        <v>93.027000000000001</v>
      </c>
      <c r="G78" s="36" t="s">
        <v>1435</v>
      </c>
      <c r="H78" s="36">
        <v>9</v>
      </c>
      <c r="I78" s="36">
        <v>3</v>
      </c>
      <c r="J78" s="36" t="s">
        <v>1411</v>
      </c>
      <c r="K78" s="32">
        <v>0</v>
      </c>
      <c r="L78" s="32">
        <f t="shared" si="6"/>
        <v>9</v>
      </c>
      <c r="M78" s="37">
        <v>0.94</v>
      </c>
      <c r="N78" s="37">
        <v>30</v>
      </c>
      <c r="O78" s="37">
        <v>0.01</v>
      </c>
      <c r="P78" s="35">
        <f t="shared" si="7"/>
        <v>9.6746105969234733E-2</v>
      </c>
      <c r="Q78" s="35">
        <f t="shared" si="8"/>
        <v>7.4592217401106192E-2</v>
      </c>
    </row>
    <row r="79" spans="1:17" ht="15">
      <c r="A79" s="32" t="s">
        <v>838</v>
      </c>
      <c r="B79" s="32" t="s">
        <v>1016</v>
      </c>
      <c r="C79" s="32" t="s">
        <v>1541</v>
      </c>
      <c r="D79" s="32" t="s">
        <v>111</v>
      </c>
      <c r="E79" s="32">
        <v>4176</v>
      </c>
      <c r="F79" s="33">
        <v>81.308000000000007</v>
      </c>
      <c r="G79" s="32" t="s">
        <v>1542</v>
      </c>
      <c r="H79" s="32">
        <v>17</v>
      </c>
      <c r="I79" s="32">
        <v>5.67</v>
      </c>
      <c r="J79" s="32" t="s">
        <v>1497</v>
      </c>
      <c r="K79" s="32">
        <v>11</v>
      </c>
      <c r="L79" s="32">
        <f t="shared" si="6"/>
        <v>6</v>
      </c>
      <c r="M79" s="34">
        <v>0</v>
      </c>
      <c r="N79" s="34">
        <v>1.55</v>
      </c>
      <c r="O79" s="34">
        <v>0.72</v>
      </c>
      <c r="P79" s="35">
        <f t="shared" si="7"/>
        <v>7.379347665666354E-2</v>
      </c>
      <c r="Q79" s="35">
        <f t="shared" si="8"/>
        <v>5.6895510143919463E-2</v>
      </c>
    </row>
    <row r="80" spans="1:17" ht="15">
      <c r="A80" s="32" t="s">
        <v>838</v>
      </c>
      <c r="B80" s="32" t="s">
        <v>1031</v>
      </c>
      <c r="C80" s="32" t="s">
        <v>1780</v>
      </c>
      <c r="D80" s="32" t="s">
        <v>113</v>
      </c>
      <c r="E80" s="32">
        <v>4627</v>
      </c>
      <c r="F80" s="33">
        <v>226.53200000000001</v>
      </c>
      <c r="G80" s="32" t="s">
        <v>1781</v>
      </c>
      <c r="H80" s="32">
        <v>46</v>
      </c>
      <c r="I80" s="32">
        <v>15.33</v>
      </c>
      <c r="J80" s="32" t="s">
        <v>1782</v>
      </c>
      <c r="K80" s="32">
        <v>56</v>
      </c>
      <c r="L80" s="32">
        <f t="shared" si="6"/>
        <v>-10</v>
      </c>
      <c r="M80" s="34">
        <v>0</v>
      </c>
      <c r="N80" s="34">
        <v>0.82</v>
      </c>
      <c r="O80" s="34">
        <v>0.85</v>
      </c>
      <c r="P80" s="35">
        <f t="shared" si="7"/>
        <v>-4.4143873713206078E-2</v>
      </c>
      <c r="Q80" s="35">
        <f t="shared" si="8"/>
        <v>-3.4035369092680096E-2</v>
      </c>
    </row>
    <row r="81" spans="1:17" ht="15">
      <c r="A81" s="32" t="s">
        <v>838</v>
      </c>
      <c r="B81" s="32" t="s">
        <v>1032</v>
      </c>
      <c r="C81" s="32" t="s">
        <v>1489</v>
      </c>
      <c r="D81" s="32" t="s">
        <v>114</v>
      </c>
      <c r="E81" s="32">
        <v>10627</v>
      </c>
      <c r="F81" s="33">
        <v>19.794</v>
      </c>
      <c r="G81" s="32" t="s">
        <v>1490</v>
      </c>
      <c r="H81" s="32">
        <v>5</v>
      </c>
      <c r="I81" s="32">
        <v>1.67</v>
      </c>
      <c r="J81" s="32" t="s">
        <v>1491</v>
      </c>
      <c r="K81" s="32">
        <v>3</v>
      </c>
      <c r="L81" s="32">
        <f t="shared" si="6"/>
        <v>2</v>
      </c>
      <c r="M81" s="34">
        <v>0.05</v>
      </c>
      <c r="N81" s="34">
        <v>1.67</v>
      </c>
      <c r="O81" s="34">
        <v>0.52</v>
      </c>
      <c r="P81" s="35">
        <f t="shared" si="7"/>
        <v>0.10104071940992219</v>
      </c>
      <c r="Q81" s="35">
        <f t="shared" si="8"/>
        <v>7.7903407409346342E-2</v>
      </c>
    </row>
    <row r="82" spans="1:17" ht="15">
      <c r="A82" s="32" t="s">
        <v>838</v>
      </c>
      <c r="B82" s="32" t="s">
        <v>1048</v>
      </c>
      <c r="C82" s="32" t="s">
        <v>1566</v>
      </c>
      <c r="D82" s="32" t="s">
        <v>115</v>
      </c>
      <c r="E82" s="32">
        <v>4841</v>
      </c>
      <c r="F82" s="33">
        <v>54.231999999999999</v>
      </c>
      <c r="G82" s="32" t="s">
        <v>1454</v>
      </c>
      <c r="H82" s="32">
        <v>6</v>
      </c>
      <c r="I82" s="32">
        <v>2</v>
      </c>
      <c r="J82" s="32" t="s">
        <v>1461</v>
      </c>
      <c r="K82" s="32">
        <v>8</v>
      </c>
      <c r="L82" s="32">
        <f t="shared" si="6"/>
        <v>-2</v>
      </c>
      <c r="M82" s="34">
        <v>0</v>
      </c>
      <c r="N82" s="34">
        <v>0.75</v>
      </c>
      <c r="O82" s="34">
        <v>0.76</v>
      </c>
      <c r="P82" s="35">
        <f t="shared" si="7"/>
        <v>-3.6878595663077149E-2</v>
      </c>
      <c r="Q82" s="35">
        <f t="shared" si="8"/>
        <v>-2.843376689520212E-2</v>
      </c>
    </row>
    <row r="83" spans="1:17" ht="15">
      <c r="A83" s="32" t="s">
        <v>838</v>
      </c>
      <c r="B83" s="32" t="s">
        <v>1052</v>
      </c>
      <c r="C83" s="32" t="s">
        <v>1547</v>
      </c>
      <c r="D83" s="32" t="s">
        <v>116</v>
      </c>
      <c r="E83" s="32">
        <v>54888</v>
      </c>
      <c r="F83" s="33">
        <v>86.471000000000004</v>
      </c>
      <c r="G83" s="32" t="s">
        <v>1456</v>
      </c>
      <c r="H83" s="32">
        <v>4</v>
      </c>
      <c r="I83" s="32">
        <v>1.33</v>
      </c>
      <c r="J83" s="32" t="s">
        <v>1548</v>
      </c>
      <c r="K83" s="32">
        <v>6</v>
      </c>
      <c r="L83" s="32">
        <f t="shared" si="6"/>
        <v>-2</v>
      </c>
      <c r="M83" s="34">
        <v>0</v>
      </c>
      <c r="N83" s="34">
        <v>0.67</v>
      </c>
      <c r="O83" s="34">
        <v>0.73</v>
      </c>
      <c r="P83" s="35">
        <f t="shared" si="7"/>
        <v>-2.312914156191093E-2</v>
      </c>
      <c r="Q83" s="35">
        <f t="shared" si="8"/>
        <v>-1.7832799970632945E-2</v>
      </c>
    </row>
    <row r="84" spans="1:17" ht="15">
      <c r="A84" s="36" t="s">
        <v>838</v>
      </c>
      <c r="B84" s="36" t="s">
        <v>1054</v>
      </c>
      <c r="C84" s="32" t="s">
        <v>1412</v>
      </c>
      <c r="D84" s="32" t="s">
        <v>117</v>
      </c>
      <c r="E84" s="32">
        <v>4926</v>
      </c>
      <c r="F84" s="33">
        <v>238.26</v>
      </c>
      <c r="G84" s="36" t="s">
        <v>1413</v>
      </c>
      <c r="H84" s="36">
        <v>100</v>
      </c>
      <c r="I84" s="36">
        <v>33.33</v>
      </c>
      <c r="J84" s="36" t="s">
        <v>1414</v>
      </c>
      <c r="K84" s="32">
        <v>4</v>
      </c>
      <c r="L84" s="32">
        <f t="shared" si="6"/>
        <v>96</v>
      </c>
      <c r="M84" s="37">
        <v>1</v>
      </c>
      <c r="N84" s="37">
        <v>25</v>
      </c>
      <c r="O84" s="37">
        <v>0</v>
      </c>
      <c r="P84" s="35">
        <f t="shared" si="7"/>
        <v>0.40292117854444726</v>
      </c>
      <c r="Q84" s="35">
        <f t="shared" si="8"/>
        <v>0.31065626718924233</v>
      </c>
    </row>
    <row r="85" spans="1:17" ht="15">
      <c r="A85" s="36" t="s">
        <v>838</v>
      </c>
      <c r="B85" s="36" t="s">
        <v>1061</v>
      </c>
      <c r="C85" s="32" t="s">
        <v>1415</v>
      </c>
      <c r="D85" s="32" t="s">
        <v>118</v>
      </c>
      <c r="E85" s="32">
        <v>26986</v>
      </c>
      <c r="F85" s="33">
        <v>70.671000000000006</v>
      </c>
      <c r="G85" s="36" t="s">
        <v>1416</v>
      </c>
      <c r="H85" s="36">
        <v>62</v>
      </c>
      <c r="I85" s="36">
        <v>20.67</v>
      </c>
      <c r="J85" s="36" t="s">
        <v>1417</v>
      </c>
      <c r="K85" s="32">
        <v>10</v>
      </c>
      <c r="L85" s="32">
        <f t="shared" si="6"/>
        <v>52</v>
      </c>
      <c r="M85" s="37">
        <v>1</v>
      </c>
      <c r="N85" s="37">
        <v>6.2</v>
      </c>
      <c r="O85" s="37">
        <v>0</v>
      </c>
      <c r="P85" s="35">
        <f t="shared" si="7"/>
        <v>0.73580393655106047</v>
      </c>
      <c r="Q85" s="35">
        <f t="shared" si="8"/>
        <v>0.56731221013959943</v>
      </c>
    </row>
    <row r="86" spans="1:17" ht="15">
      <c r="A86" s="36" t="s">
        <v>838</v>
      </c>
      <c r="B86" s="36" t="s">
        <v>1062</v>
      </c>
      <c r="C86" s="32" t="s">
        <v>1429</v>
      </c>
      <c r="D86" s="32" t="s">
        <v>119</v>
      </c>
      <c r="E86" s="32">
        <v>8761</v>
      </c>
      <c r="F86" s="33">
        <v>70.783000000000001</v>
      </c>
      <c r="G86" s="36" t="s">
        <v>1430</v>
      </c>
      <c r="H86" s="36">
        <v>26</v>
      </c>
      <c r="I86" s="36">
        <v>8.67</v>
      </c>
      <c r="J86" s="36" t="s">
        <v>1431</v>
      </c>
      <c r="K86" s="32">
        <v>3</v>
      </c>
      <c r="L86" s="32">
        <f t="shared" si="6"/>
        <v>23</v>
      </c>
      <c r="M86" s="37">
        <v>0.99</v>
      </c>
      <c r="N86" s="37">
        <v>8.67</v>
      </c>
      <c r="O86" s="37">
        <v>0</v>
      </c>
      <c r="P86" s="35">
        <f t="shared" si="7"/>
        <v>0.32493677860503228</v>
      </c>
      <c r="Q86" s="35">
        <f t="shared" si="8"/>
        <v>0.25052951318815136</v>
      </c>
    </row>
    <row r="87" spans="1:17" ht="15">
      <c r="A87" s="32" t="s">
        <v>838</v>
      </c>
      <c r="B87" s="32" t="s">
        <v>1080</v>
      </c>
      <c r="C87" s="32" t="s">
        <v>1567</v>
      </c>
      <c r="D87" s="32" t="s">
        <v>122</v>
      </c>
      <c r="E87" s="32">
        <v>10611</v>
      </c>
      <c r="F87" s="33">
        <v>63.945</v>
      </c>
      <c r="G87" s="32" t="s">
        <v>1474</v>
      </c>
      <c r="H87" s="32">
        <v>8</v>
      </c>
      <c r="I87" s="32">
        <v>2.67</v>
      </c>
      <c r="J87" s="32" t="s">
        <v>1461</v>
      </c>
      <c r="K87" s="32">
        <v>8</v>
      </c>
      <c r="L87" s="32">
        <f t="shared" si="6"/>
        <v>0</v>
      </c>
      <c r="M87" s="34">
        <v>0</v>
      </c>
      <c r="N87" s="34">
        <v>1</v>
      </c>
      <c r="O87" s="34">
        <v>0.76</v>
      </c>
      <c r="P87" s="35">
        <f t="shared" si="7"/>
        <v>0</v>
      </c>
      <c r="Q87" s="35">
        <f t="shared" si="8"/>
        <v>0</v>
      </c>
    </row>
    <row r="88" spans="1:17" ht="15">
      <c r="A88" s="36" t="s">
        <v>838</v>
      </c>
      <c r="B88" s="36" t="s">
        <v>1081</v>
      </c>
      <c r="C88" s="32" t="s">
        <v>1455</v>
      </c>
      <c r="D88" s="32" t="s">
        <v>123</v>
      </c>
      <c r="E88" s="32">
        <v>9260</v>
      </c>
      <c r="F88" s="33">
        <v>49.844999999999999</v>
      </c>
      <c r="G88" s="36" t="s">
        <v>1456</v>
      </c>
      <c r="H88" s="36">
        <v>4</v>
      </c>
      <c r="I88" s="36">
        <v>1.33</v>
      </c>
      <c r="J88" s="36" t="s">
        <v>1411</v>
      </c>
      <c r="K88" s="32">
        <v>0</v>
      </c>
      <c r="L88" s="32">
        <f t="shared" si="6"/>
        <v>4</v>
      </c>
      <c r="M88" s="37">
        <v>0.33</v>
      </c>
      <c r="N88" s="37">
        <v>13.33</v>
      </c>
      <c r="O88" s="37">
        <v>0.18</v>
      </c>
      <c r="P88" s="35">
        <f t="shared" si="7"/>
        <v>8.024877119069114E-2</v>
      </c>
      <c r="Q88" s="35">
        <f t="shared" si="8"/>
        <v>6.1872606931912988E-2</v>
      </c>
    </row>
    <row r="89" spans="1:17" ht="15">
      <c r="A89" s="32" t="s">
        <v>838</v>
      </c>
      <c r="B89" s="32" t="s">
        <v>1083</v>
      </c>
      <c r="C89" s="32" t="s">
        <v>1522</v>
      </c>
      <c r="D89" s="32" t="s">
        <v>124</v>
      </c>
      <c r="E89" s="32">
        <v>192111</v>
      </c>
      <c r="F89" s="33">
        <v>32.003999999999998</v>
      </c>
      <c r="G89" s="32" t="s">
        <v>1458</v>
      </c>
      <c r="H89" s="32">
        <v>4</v>
      </c>
      <c r="I89" s="32">
        <v>1.33</v>
      </c>
      <c r="J89" s="32" t="s">
        <v>1484</v>
      </c>
      <c r="K89" s="32">
        <v>4</v>
      </c>
      <c r="L89" s="32">
        <f t="shared" si="6"/>
        <v>0</v>
      </c>
      <c r="M89" s="34">
        <v>0.01</v>
      </c>
      <c r="N89" s="34">
        <v>1</v>
      </c>
      <c r="O89" s="34">
        <v>0.67</v>
      </c>
      <c r="P89" s="35">
        <f t="shared" si="7"/>
        <v>0</v>
      </c>
      <c r="Q89" s="35">
        <f t="shared" si="8"/>
        <v>0</v>
      </c>
    </row>
    <row r="90" spans="1:17" ht="15">
      <c r="A90" s="32" t="s">
        <v>838</v>
      </c>
      <c r="B90" s="32" t="s">
        <v>1088</v>
      </c>
      <c r="C90" s="32" t="s">
        <v>1543</v>
      </c>
      <c r="D90" s="32" t="s">
        <v>126</v>
      </c>
      <c r="E90" s="32">
        <v>5315</v>
      </c>
      <c r="F90" s="33">
        <v>57.936999999999998</v>
      </c>
      <c r="G90" s="32" t="s">
        <v>1544</v>
      </c>
      <c r="H90" s="32">
        <v>16</v>
      </c>
      <c r="I90" s="32">
        <v>5.33</v>
      </c>
      <c r="J90" s="32" t="s">
        <v>1545</v>
      </c>
      <c r="K90" s="32">
        <v>14</v>
      </c>
      <c r="L90" s="32">
        <f t="shared" si="6"/>
        <v>2</v>
      </c>
      <c r="M90" s="34">
        <v>0</v>
      </c>
      <c r="N90" s="34">
        <v>1.1399999999999999</v>
      </c>
      <c r="O90" s="34">
        <v>0.72</v>
      </c>
      <c r="P90" s="35">
        <f t="shared" si="7"/>
        <v>3.4520254759480125E-2</v>
      </c>
      <c r="Q90" s="35">
        <f t="shared" si="8"/>
        <v>2.6615462420570644E-2</v>
      </c>
    </row>
    <row r="91" spans="1:17" ht="15">
      <c r="A91" s="32" t="s">
        <v>838</v>
      </c>
      <c r="B91" s="32" t="s">
        <v>1091</v>
      </c>
      <c r="C91" s="32" t="s">
        <v>1783</v>
      </c>
      <c r="D91" s="32" t="s">
        <v>127</v>
      </c>
      <c r="E91" s="32">
        <v>5339</v>
      </c>
      <c r="F91" s="33">
        <v>531.79100000000005</v>
      </c>
      <c r="G91" s="32" t="s">
        <v>1784</v>
      </c>
      <c r="H91" s="32">
        <v>1031</v>
      </c>
      <c r="I91" s="32">
        <v>343.67</v>
      </c>
      <c r="J91" s="32" t="s">
        <v>1785</v>
      </c>
      <c r="K91" s="32">
        <v>1116</v>
      </c>
      <c r="L91" s="32">
        <f t="shared" si="6"/>
        <v>-85</v>
      </c>
      <c r="M91" s="34">
        <v>0</v>
      </c>
      <c r="N91" s="34">
        <v>0.92</v>
      </c>
      <c r="O91" s="34">
        <v>0.85</v>
      </c>
      <c r="P91" s="35">
        <f t="shared" si="7"/>
        <v>-0.15983722928744562</v>
      </c>
      <c r="Q91" s="35">
        <f t="shared" si="8"/>
        <v>-0.12323610584999663</v>
      </c>
    </row>
    <row r="92" spans="1:17" ht="15">
      <c r="A92" s="36" t="s">
        <v>838</v>
      </c>
      <c r="B92" s="36" t="s">
        <v>1096</v>
      </c>
      <c r="C92" s="32" t="s">
        <v>1444</v>
      </c>
      <c r="D92" s="32" t="s">
        <v>128</v>
      </c>
      <c r="E92" s="32">
        <v>84271</v>
      </c>
      <c r="F92" s="33">
        <v>46.088999999999999</v>
      </c>
      <c r="G92" s="36" t="s">
        <v>1442</v>
      </c>
      <c r="H92" s="36">
        <v>5</v>
      </c>
      <c r="I92" s="36">
        <v>1.67</v>
      </c>
      <c r="J92" s="36" t="s">
        <v>1411</v>
      </c>
      <c r="K92" s="32">
        <v>0</v>
      </c>
      <c r="L92" s="32">
        <f t="shared" si="6"/>
        <v>5</v>
      </c>
      <c r="M92" s="37">
        <v>0.6</v>
      </c>
      <c r="N92" s="37">
        <v>16.670000000000002</v>
      </c>
      <c r="O92" s="37">
        <v>0.04</v>
      </c>
      <c r="P92" s="35">
        <f t="shared" si="7"/>
        <v>0.10848575582026081</v>
      </c>
      <c r="Q92" s="35">
        <f t="shared" si="8"/>
        <v>8.3643605104287436E-2</v>
      </c>
    </row>
    <row r="93" spans="1:17" ht="15">
      <c r="A93" s="32" t="s">
        <v>838</v>
      </c>
      <c r="B93" s="32" t="s">
        <v>1104</v>
      </c>
      <c r="C93" s="32" t="s">
        <v>1623</v>
      </c>
      <c r="D93" s="32" t="s">
        <v>130</v>
      </c>
      <c r="E93" s="32">
        <v>5052</v>
      </c>
      <c r="F93" s="33">
        <v>22.11</v>
      </c>
      <c r="G93" s="32" t="s">
        <v>1624</v>
      </c>
      <c r="H93" s="32">
        <v>20</v>
      </c>
      <c r="I93" s="32">
        <v>6.67</v>
      </c>
      <c r="J93" s="32" t="s">
        <v>1625</v>
      </c>
      <c r="K93" s="32">
        <v>19</v>
      </c>
      <c r="L93" s="32">
        <f t="shared" si="6"/>
        <v>1</v>
      </c>
      <c r="M93" s="34">
        <v>0</v>
      </c>
      <c r="N93" s="34">
        <v>1.05</v>
      </c>
      <c r="O93" s="34">
        <v>0.81</v>
      </c>
      <c r="P93" s="35">
        <f t="shared" si="7"/>
        <v>4.5228403437358664E-2</v>
      </c>
      <c r="Q93" s="35">
        <f t="shared" si="8"/>
        <v>3.4871552380384474E-2</v>
      </c>
    </row>
    <row r="94" spans="1:17" ht="15">
      <c r="A94" s="32" t="s">
        <v>838</v>
      </c>
      <c r="B94" s="32" t="s">
        <v>1119</v>
      </c>
      <c r="C94" s="32" t="s">
        <v>1510</v>
      </c>
      <c r="D94" s="32" t="s">
        <v>131</v>
      </c>
      <c r="E94" s="32">
        <v>10399</v>
      </c>
      <c r="F94" s="33">
        <v>35.076999999999998</v>
      </c>
      <c r="G94" s="32" t="s">
        <v>1511</v>
      </c>
      <c r="H94" s="32">
        <v>5</v>
      </c>
      <c r="I94" s="32">
        <v>1.67</v>
      </c>
      <c r="J94" s="32" t="s">
        <v>1512</v>
      </c>
      <c r="K94" s="32">
        <v>4</v>
      </c>
      <c r="L94" s="32">
        <f t="shared" si="6"/>
        <v>1</v>
      </c>
      <c r="M94" s="34">
        <v>0.02</v>
      </c>
      <c r="N94" s="34">
        <v>1.25</v>
      </c>
      <c r="O94" s="34">
        <v>0.62</v>
      </c>
      <c r="P94" s="35">
        <f t="shared" si="7"/>
        <v>2.8508709410724978E-2</v>
      </c>
      <c r="Q94" s="35">
        <f t="shared" si="8"/>
        <v>2.1980500702178087E-2</v>
      </c>
    </row>
    <row r="95" spans="1:17" ht="15">
      <c r="A95" s="32" t="s">
        <v>838</v>
      </c>
      <c r="B95" s="32" t="s">
        <v>1127</v>
      </c>
      <c r="C95" s="32" t="s">
        <v>1687</v>
      </c>
      <c r="D95" s="32" t="s">
        <v>132</v>
      </c>
      <c r="E95" s="32">
        <v>10432</v>
      </c>
      <c r="F95" s="33">
        <v>69.492000000000004</v>
      </c>
      <c r="G95" s="32" t="s">
        <v>1688</v>
      </c>
      <c r="H95" s="32">
        <v>48</v>
      </c>
      <c r="I95" s="32">
        <v>16</v>
      </c>
      <c r="J95" s="32" t="s">
        <v>1689</v>
      </c>
      <c r="K95" s="32">
        <v>49</v>
      </c>
      <c r="L95" s="32">
        <f t="shared" si="6"/>
        <v>-1</v>
      </c>
      <c r="M95" s="34">
        <v>0</v>
      </c>
      <c r="N95" s="34">
        <v>0.98</v>
      </c>
      <c r="O95" s="34">
        <v>0.84</v>
      </c>
      <c r="P95" s="35">
        <f t="shared" si="7"/>
        <v>-1.4390145628273758E-2</v>
      </c>
      <c r="Q95" s="35">
        <f t="shared" si="8"/>
        <v>-1.1094946513703746E-2</v>
      </c>
    </row>
    <row r="96" spans="1:17" ht="15">
      <c r="A96" s="32" t="s">
        <v>838</v>
      </c>
      <c r="B96" s="32" t="s">
        <v>1136</v>
      </c>
      <c r="C96" s="32" t="s">
        <v>1551</v>
      </c>
      <c r="D96" s="32" t="s">
        <v>133</v>
      </c>
      <c r="E96" s="32">
        <v>27316</v>
      </c>
      <c r="F96" s="33">
        <v>42.332000000000001</v>
      </c>
      <c r="G96" s="32" t="s">
        <v>1552</v>
      </c>
      <c r="H96" s="32">
        <v>15</v>
      </c>
      <c r="I96" s="32">
        <v>5</v>
      </c>
      <c r="J96" s="32" t="s">
        <v>1553</v>
      </c>
      <c r="K96" s="32">
        <v>12</v>
      </c>
      <c r="L96" s="32">
        <f t="shared" si="6"/>
        <v>3</v>
      </c>
      <c r="M96" s="34">
        <v>0</v>
      </c>
      <c r="N96" s="34">
        <v>1.25</v>
      </c>
      <c r="O96" s="34">
        <v>0.74</v>
      </c>
      <c r="P96" s="35">
        <f t="shared" si="7"/>
        <v>7.0868373807049037E-2</v>
      </c>
      <c r="Q96" s="35">
        <f t="shared" si="8"/>
        <v>5.4640226528179674E-2</v>
      </c>
    </row>
    <row r="97" spans="1:17" ht="15">
      <c r="A97" s="32" t="s">
        <v>838</v>
      </c>
      <c r="B97" s="32" t="s">
        <v>1138</v>
      </c>
      <c r="C97" s="32" t="s">
        <v>1492</v>
      </c>
      <c r="D97" s="32" t="s">
        <v>134</v>
      </c>
      <c r="E97" s="32">
        <v>27288</v>
      </c>
      <c r="F97" s="39">
        <v>42.814</v>
      </c>
      <c r="G97" s="32" t="s">
        <v>1493</v>
      </c>
      <c r="H97" s="32">
        <v>8</v>
      </c>
      <c r="I97" s="32">
        <v>2.67</v>
      </c>
      <c r="J97" s="32" t="s">
        <v>1494</v>
      </c>
      <c r="K97" s="36">
        <v>6</v>
      </c>
      <c r="L97" s="32">
        <f t="shared" si="6"/>
        <v>2</v>
      </c>
      <c r="M97" s="34">
        <v>0.05</v>
      </c>
      <c r="N97" s="34">
        <v>1.33</v>
      </c>
      <c r="O97" s="34">
        <v>0.53</v>
      </c>
      <c r="P97" s="35">
        <f t="shared" si="7"/>
        <v>4.6713691783061617E-2</v>
      </c>
      <c r="Q97" s="35">
        <f t="shared" si="8"/>
        <v>3.6016724582160077E-2</v>
      </c>
    </row>
    <row r="98" spans="1:17" ht="15">
      <c r="A98" s="32" t="s">
        <v>838</v>
      </c>
      <c r="B98" s="32" t="s">
        <v>1139</v>
      </c>
      <c r="C98" s="32" t="s">
        <v>1626</v>
      </c>
      <c r="D98" s="32" t="s">
        <v>135</v>
      </c>
      <c r="E98" s="32">
        <v>5954</v>
      </c>
      <c r="F98" s="33">
        <v>38.89</v>
      </c>
      <c r="G98" s="32" t="s">
        <v>1627</v>
      </c>
      <c r="H98" s="32">
        <v>12</v>
      </c>
      <c r="I98" s="32">
        <v>4</v>
      </c>
      <c r="J98" s="32" t="s">
        <v>1628</v>
      </c>
      <c r="K98" s="32">
        <v>13</v>
      </c>
      <c r="L98" s="32">
        <f t="shared" ref="L98:L129" si="9">H98-K98</f>
        <v>-1</v>
      </c>
      <c r="M98" s="34">
        <v>0</v>
      </c>
      <c r="N98" s="34">
        <v>0.92</v>
      </c>
      <c r="O98" s="34">
        <v>0.81</v>
      </c>
      <c r="P98" s="35">
        <f t="shared" ref="P98:P129" si="10">L98/F98</f>
        <v>-2.5713551041398816E-2</v>
      </c>
      <c r="Q98" s="35">
        <f t="shared" ref="Q98:Q129" si="11">P98/1.297</f>
        <v>-1.9825405583191069E-2</v>
      </c>
    </row>
    <row r="99" spans="1:17" ht="15">
      <c r="A99" s="32" t="s">
        <v>838</v>
      </c>
      <c r="B99" s="32" t="s">
        <v>1140</v>
      </c>
      <c r="C99" s="32" t="s">
        <v>1690</v>
      </c>
      <c r="D99" s="32" t="s">
        <v>136</v>
      </c>
      <c r="E99" s="32">
        <v>5955</v>
      </c>
      <c r="F99" s="33">
        <v>36.875999999999998</v>
      </c>
      <c r="G99" s="32" t="s">
        <v>1691</v>
      </c>
      <c r="H99" s="32">
        <v>33</v>
      </c>
      <c r="I99" s="32">
        <v>11</v>
      </c>
      <c r="J99" s="32" t="s">
        <v>1692</v>
      </c>
      <c r="K99" s="32">
        <v>44</v>
      </c>
      <c r="L99" s="32">
        <f t="shared" si="9"/>
        <v>-11</v>
      </c>
      <c r="M99" s="34">
        <v>0</v>
      </c>
      <c r="N99" s="34">
        <v>0.75</v>
      </c>
      <c r="O99" s="34">
        <v>0.84</v>
      </c>
      <c r="P99" s="35">
        <f t="shared" si="10"/>
        <v>-0.29829699533571974</v>
      </c>
      <c r="Q99" s="35">
        <f t="shared" si="11"/>
        <v>-0.22998997327349249</v>
      </c>
    </row>
    <row r="100" spans="1:17" ht="15">
      <c r="A100" s="36" t="s">
        <v>838</v>
      </c>
      <c r="B100" s="36" t="s">
        <v>1144</v>
      </c>
      <c r="C100" s="32" t="s">
        <v>1418</v>
      </c>
      <c r="D100" s="32" t="s">
        <v>137</v>
      </c>
      <c r="E100" s="32">
        <v>254225</v>
      </c>
      <c r="F100" s="33">
        <v>77.194000000000003</v>
      </c>
      <c r="G100" s="36" t="s">
        <v>1419</v>
      </c>
      <c r="H100" s="36">
        <v>26</v>
      </c>
      <c r="I100" s="36">
        <v>8.67</v>
      </c>
      <c r="J100" s="36" t="s">
        <v>1411</v>
      </c>
      <c r="K100" s="32">
        <v>0</v>
      </c>
      <c r="L100" s="32">
        <f t="shared" si="9"/>
        <v>26</v>
      </c>
      <c r="M100" s="37">
        <v>1</v>
      </c>
      <c r="N100" s="37">
        <v>86.67</v>
      </c>
      <c r="O100" s="37">
        <v>0</v>
      </c>
      <c r="P100" s="35">
        <f t="shared" si="10"/>
        <v>0.3368137420006736</v>
      </c>
      <c r="Q100" s="35">
        <f t="shared" si="11"/>
        <v>0.25968677101054249</v>
      </c>
    </row>
    <row r="101" spans="1:17" ht="15">
      <c r="A101" s="32" t="s">
        <v>838</v>
      </c>
      <c r="B101" s="32" t="s">
        <v>1147</v>
      </c>
      <c r="C101" s="32" t="s">
        <v>1609</v>
      </c>
      <c r="D101" s="32" t="s">
        <v>138</v>
      </c>
      <c r="E101" s="32">
        <v>6134</v>
      </c>
      <c r="F101" s="33">
        <v>24.603999999999999</v>
      </c>
      <c r="G101" s="32" t="s">
        <v>1610</v>
      </c>
      <c r="H101" s="32">
        <v>18</v>
      </c>
      <c r="I101" s="32">
        <v>6</v>
      </c>
      <c r="J101" s="32" t="s">
        <v>1611</v>
      </c>
      <c r="K101" s="32">
        <v>15</v>
      </c>
      <c r="L101" s="32">
        <f t="shared" si="9"/>
        <v>3</v>
      </c>
      <c r="M101" s="34">
        <v>0</v>
      </c>
      <c r="N101" s="34">
        <v>1.2</v>
      </c>
      <c r="O101" s="34">
        <v>0.8</v>
      </c>
      <c r="P101" s="35">
        <f t="shared" si="10"/>
        <v>0.12193139326938709</v>
      </c>
      <c r="Q101" s="35">
        <f t="shared" si="11"/>
        <v>9.4010326344939943E-2</v>
      </c>
    </row>
    <row r="102" spans="1:17" ht="15">
      <c r="A102" s="32" t="s">
        <v>838</v>
      </c>
      <c r="B102" s="32" t="s">
        <v>1148</v>
      </c>
      <c r="C102" s="32" t="s">
        <v>1786</v>
      </c>
      <c r="D102" s="32" t="s">
        <v>139</v>
      </c>
      <c r="E102" s="32">
        <v>4736</v>
      </c>
      <c r="F102" s="33">
        <v>24.831</v>
      </c>
      <c r="G102" s="32" t="s">
        <v>1487</v>
      </c>
      <c r="H102" s="32">
        <v>4</v>
      </c>
      <c r="I102" s="32">
        <v>1.33</v>
      </c>
      <c r="J102" s="32" t="s">
        <v>1497</v>
      </c>
      <c r="K102" s="32">
        <v>11</v>
      </c>
      <c r="L102" s="32">
        <f t="shared" si="9"/>
        <v>-7</v>
      </c>
      <c r="M102" s="34">
        <v>0</v>
      </c>
      <c r="N102" s="34">
        <v>0.36</v>
      </c>
      <c r="O102" s="34">
        <v>0.85</v>
      </c>
      <c r="P102" s="35">
        <f t="shared" si="10"/>
        <v>-0.28190568241311265</v>
      </c>
      <c r="Q102" s="35">
        <f t="shared" si="11"/>
        <v>-0.2173521067178972</v>
      </c>
    </row>
    <row r="103" spans="1:17" ht="15">
      <c r="A103" s="32" t="s">
        <v>838</v>
      </c>
      <c r="B103" s="32" t="s">
        <v>1149</v>
      </c>
      <c r="C103" s="32" t="s">
        <v>1473</v>
      </c>
      <c r="D103" s="32" t="s">
        <v>140</v>
      </c>
      <c r="E103" s="32">
        <v>6135</v>
      </c>
      <c r="F103" s="33">
        <v>20.251999999999999</v>
      </c>
      <c r="G103" s="32" t="s">
        <v>1474</v>
      </c>
      <c r="H103" s="32">
        <v>8</v>
      </c>
      <c r="I103" s="32">
        <v>2.67</v>
      </c>
      <c r="J103" s="32" t="s">
        <v>1414</v>
      </c>
      <c r="K103" s="32">
        <v>4</v>
      </c>
      <c r="L103" s="32">
        <f t="shared" si="9"/>
        <v>4</v>
      </c>
      <c r="M103" s="34">
        <v>0.12</v>
      </c>
      <c r="N103" s="34">
        <v>2</v>
      </c>
      <c r="O103" s="34">
        <v>0.4</v>
      </c>
      <c r="P103" s="35">
        <f t="shared" si="10"/>
        <v>0.19751135690302193</v>
      </c>
      <c r="Q103" s="35">
        <f t="shared" si="11"/>
        <v>0.15228323585429601</v>
      </c>
    </row>
    <row r="104" spans="1:17" ht="15">
      <c r="A104" s="32" t="s">
        <v>838</v>
      </c>
      <c r="B104" s="32" t="s">
        <v>1151</v>
      </c>
      <c r="C104" s="32" t="s">
        <v>1569</v>
      </c>
      <c r="D104" s="32" t="s">
        <v>141</v>
      </c>
      <c r="E104" s="32">
        <v>6137</v>
      </c>
      <c r="F104" s="33">
        <v>24.260999999999999</v>
      </c>
      <c r="G104" s="32" t="s">
        <v>1570</v>
      </c>
      <c r="H104" s="32">
        <v>19</v>
      </c>
      <c r="I104" s="32">
        <v>6.33</v>
      </c>
      <c r="J104" s="32" t="s">
        <v>1571</v>
      </c>
      <c r="K104" s="32">
        <v>13</v>
      </c>
      <c r="L104" s="32">
        <f t="shared" si="9"/>
        <v>6</v>
      </c>
      <c r="M104" s="34">
        <v>0</v>
      </c>
      <c r="N104" s="34">
        <v>1.46</v>
      </c>
      <c r="O104" s="34">
        <v>0.77</v>
      </c>
      <c r="P104" s="35">
        <f t="shared" si="10"/>
        <v>0.24731049833065413</v>
      </c>
      <c r="Q104" s="35">
        <f t="shared" si="11"/>
        <v>0.19067887303828385</v>
      </c>
    </row>
    <row r="105" spans="1:17" ht="15">
      <c r="A105" s="32" t="s">
        <v>838</v>
      </c>
      <c r="B105" s="32" t="s">
        <v>1152</v>
      </c>
      <c r="C105" s="32" t="s">
        <v>1480</v>
      </c>
      <c r="D105" s="32" t="s">
        <v>142</v>
      </c>
      <c r="E105" s="32">
        <v>23521</v>
      </c>
      <c r="F105" s="33">
        <v>23.577000000000002</v>
      </c>
      <c r="G105" s="32" t="s">
        <v>1481</v>
      </c>
      <c r="H105" s="32">
        <v>11</v>
      </c>
      <c r="I105" s="32">
        <v>3.67</v>
      </c>
      <c r="J105" s="32" t="s">
        <v>1482</v>
      </c>
      <c r="K105" s="32">
        <v>5</v>
      </c>
      <c r="L105" s="32">
        <f t="shared" si="9"/>
        <v>6</v>
      </c>
      <c r="M105" s="34">
        <v>0.09</v>
      </c>
      <c r="N105" s="34">
        <v>2.2000000000000002</v>
      </c>
      <c r="O105" s="34">
        <v>0.44</v>
      </c>
      <c r="P105" s="35">
        <f t="shared" si="10"/>
        <v>0.25448530347372439</v>
      </c>
      <c r="Q105" s="35">
        <f t="shared" si="11"/>
        <v>0.19621071971759785</v>
      </c>
    </row>
    <row r="106" spans="1:17" ht="15">
      <c r="A106" s="32" t="s">
        <v>838</v>
      </c>
      <c r="B106" s="32" t="s">
        <v>1153</v>
      </c>
      <c r="C106" s="32" t="s">
        <v>1518</v>
      </c>
      <c r="D106" s="32" t="s">
        <v>143</v>
      </c>
      <c r="E106" s="32">
        <v>9045</v>
      </c>
      <c r="F106" s="33">
        <v>23.431999999999999</v>
      </c>
      <c r="G106" s="32" t="s">
        <v>1476</v>
      </c>
      <c r="H106" s="32">
        <v>6</v>
      </c>
      <c r="I106" s="32">
        <v>2</v>
      </c>
      <c r="J106" s="32" t="s">
        <v>1452</v>
      </c>
      <c r="K106" s="32">
        <v>5</v>
      </c>
      <c r="L106" s="32">
        <f t="shared" si="9"/>
        <v>1</v>
      </c>
      <c r="M106" s="34">
        <v>0.01</v>
      </c>
      <c r="N106" s="34">
        <v>1.2</v>
      </c>
      <c r="O106" s="34">
        <v>0.65</v>
      </c>
      <c r="P106" s="35">
        <f t="shared" si="10"/>
        <v>4.2676681461249574E-2</v>
      </c>
      <c r="Q106" s="35">
        <f t="shared" si="11"/>
        <v>3.2904149160562508E-2</v>
      </c>
    </row>
    <row r="107" spans="1:17" ht="15">
      <c r="A107" s="36" t="s">
        <v>838</v>
      </c>
      <c r="B107" s="36" t="s">
        <v>1154</v>
      </c>
      <c r="C107" s="32" t="s">
        <v>1462</v>
      </c>
      <c r="D107" s="32" t="s">
        <v>144</v>
      </c>
      <c r="E107" s="32">
        <v>6138</v>
      </c>
      <c r="F107" s="33">
        <v>24.146000000000001</v>
      </c>
      <c r="G107" s="36" t="s">
        <v>1463</v>
      </c>
      <c r="H107" s="36">
        <v>6</v>
      </c>
      <c r="I107" s="36">
        <v>2</v>
      </c>
      <c r="J107" s="36" t="s">
        <v>1464</v>
      </c>
      <c r="K107" s="32">
        <v>3</v>
      </c>
      <c r="L107" s="32">
        <f t="shared" si="9"/>
        <v>3</v>
      </c>
      <c r="M107" s="37">
        <v>0.2</v>
      </c>
      <c r="N107" s="37">
        <v>2</v>
      </c>
      <c r="O107" s="37">
        <v>0.28999999999999998</v>
      </c>
      <c r="P107" s="35">
        <f t="shared" si="10"/>
        <v>0.12424418123084568</v>
      </c>
      <c r="Q107" s="35">
        <f t="shared" si="11"/>
        <v>9.5793509044599615E-2</v>
      </c>
    </row>
    <row r="108" spans="1:17" ht="15">
      <c r="A108" s="32" t="s">
        <v>838</v>
      </c>
      <c r="B108" s="32" t="s">
        <v>1155</v>
      </c>
      <c r="C108" s="32" t="s">
        <v>1787</v>
      </c>
      <c r="D108" s="32" t="s">
        <v>145</v>
      </c>
      <c r="E108" s="32">
        <v>6139</v>
      </c>
      <c r="F108" s="33">
        <v>21.396999999999998</v>
      </c>
      <c r="G108" s="32" t="s">
        <v>1723</v>
      </c>
      <c r="H108" s="32">
        <v>18</v>
      </c>
      <c r="I108" s="32">
        <v>6</v>
      </c>
      <c r="J108" s="32" t="s">
        <v>1788</v>
      </c>
      <c r="K108" s="32">
        <v>21</v>
      </c>
      <c r="L108" s="32">
        <f t="shared" si="9"/>
        <v>-3</v>
      </c>
      <c r="M108" s="34">
        <v>0</v>
      </c>
      <c r="N108" s="34">
        <v>0.86</v>
      </c>
      <c r="O108" s="34">
        <v>0.85</v>
      </c>
      <c r="P108" s="35">
        <f t="shared" si="10"/>
        <v>-0.14020657101462822</v>
      </c>
      <c r="Q108" s="35">
        <f t="shared" si="11"/>
        <v>-0.10810067156100865</v>
      </c>
    </row>
    <row r="109" spans="1:17" ht="15">
      <c r="A109" s="32" t="s">
        <v>838</v>
      </c>
      <c r="B109" s="32" t="s">
        <v>1156</v>
      </c>
      <c r="C109" s="32" t="s">
        <v>1477</v>
      </c>
      <c r="D109" s="32" t="s">
        <v>146</v>
      </c>
      <c r="E109" s="32">
        <v>6141</v>
      </c>
      <c r="F109" s="33">
        <v>21.634</v>
      </c>
      <c r="G109" s="32" t="s">
        <v>1478</v>
      </c>
      <c r="H109" s="32">
        <v>19</v>
      </c>
      <c r="I109" s="32">
        <v>6.33</v>
      </c>
      <c r="J109" s="32" t="s">
        <v>1479</v>
      </c>
      <c r="K109" s="32">
        <v>9</v>
      </c>
      <c r="L109" s="32">
        <f t="shared" si="9"/>
        <v>10</v>
      </c>
      <c r="M109" s="34">
        <v>0.1</v>
      </c>
      <c r="N109" s="34">
        <v>2.11</v>
      </c>
      <c r="O109" s="34">
        <v>0.43</v>
      </c>
      <c r="P109" s="35">
        <f t="shared" si="10"/>
        <v>0.46223537025053157</v>
      </c>
      <c r="Q109" s="35">
        <f t="shared" si="11"/>
        <v>0.35638810350850547</v>
      </c>
    </row>
    <row r="110" spans="1:17" ht="15">
      <c r="A110" s="36" t="s">
        <v>838</v>
      </c>
      <c r="B110" s="36" t="s">
        <v>1157</v>
      </c>
      <c r="C110" s="32" t="s">
        <v>1450</v>
      </c>
      <c r="D110" s="32" t="s">
        <v>147</v>
      </c>
      <c r="E110" s="32">
        <v>6142</v>
      </c>
      <c r="F110" s="33">
        <v>20.762</v>
      </c>
      <c r="G110" s="36" t="s">
        <v>1451</v>
      </c>
      <c r="H110" s="36">
        <v>16</v>
      </c>
      <c r="I110" s="36">
        <v>5.33</v>
      </c>
      <c r="J110" s="36" t="s">
        <v>1452</v>
      </c>
      <c r="K110" s="32">
        <v>5</v>
      </c>
      <c r="L110" s="32">
        <f t="shared" si="9"/>
        <v>11</v>
      </c>
      <c r="M110" s="37">
        <v>0.39</v>
      </c>
      <c r="N110" s="37">
        <v>3.2</v>
      </c>
      <c r="O110" s="37">
        <v>0.13</v>
      </c>
      <c r="P110" s="35">
        <f t="shared" si="10"/>
        <v>0.52981408342163572</v>
      </c>
      <c r="Q110" s="35">
        <f t="shared" si="11"/>
        <v>0.40849196871367444</v>
      </c>
    </row>
    <row r="111" spans="1:17" ht="15">
      <c r="A111" s="32" t="s">
        <v>838</v>
      </c>
      <c r="B111" s="32" t="s">
        <v>1158</v>
      </c>
      <c r="C111" s="32" t="s">
        <v>1488</v>
      </c>
      <c r="D111" s="32" t="s">
        <v>148</v>
      </c>
      <c r="E111" s="32">
        <v>6143</v>
      </c>
      <c r="F111" s="33">
        <v>23.466000000000001</v>
      </c>
      <c r="G111" s="32" t="s">
        <v>1484</v>
      </c>
      <c r="H111" s="32">
        <v>4</v>
      </c>
      <c r="I111" s="32">
        <v>1.33</v>
      </c>
      <c r="J111" s="32" t="s">
        <v>1469</v>
      </c>
      <c r="K111" s="32">
        <v>2</v>
      </c>
      <c r="L111" s="32">
        <f t="shared" si="9"/>
        <v>2</v>
      </c>
      <c r="M111" s="34">
        <v>7.0000000000000007E-2</v>
      </c>
      <c r="N111" s="34">
        <v>2</v>
      </c>
      <c r="O111" s="34">
        <v>0.49</v>
      </c>
      <c r="P111" s="35">
        <f t="shared" si="10"/>
        <v>8.5229694025398442E-2</v>
      </c>
      <c r="Q111" s="35">
        <f t="shared" si="11"/>
        <v>6.5712948361910911E-2</v>
      </c>
    </row>
    <row r="112" spans="1:17" ht="15">
      <c r="A112" s="32" t="s">
        <v>838</v>
      </c>
      <c r="B112" s="32" t="s">
        <v>1159</v>
      </c>
      <c r="C112" s="32" t="s">
        <v>1513</v>
      </c>
      <c r="D112" s="32" t="s">
        <v>149</v>
      </c>
      <c r="E112" s="32">
        <v>6144</v>
      </c>
      <c r="F112" s="33">
        <v>18.565000000000001</v>
      </c>
      <c r="G112" s="32" t="s">
        <v>1426</v>
      </c>
      <c r="H112" s="32">
        <v>10</v>
      </c>
      <c r="I112" s="32">
        <v>3.33</v>
      </c>
      <c r="J112" s="32" t="s">
        <v>1494</v>
      </c>
      <c r="K112" s="32">
        <v>6</v>
      </c>
      <c r="L112" s="32">
        <f t="shared" si="9"/>
        <v>4</v>
      </c>
      <c r="M112" s="34">
        <v>0.02</v>
      </c>
      <c r="N112" s="34">
        <v>1.67</v>
      </c>
      <c r="O112" s="34">
        <v>0.62</v>
      </c>
      <c r="P112" s="35">
        <f t="shared" si="10"/>
        <v>0.21545919741448963</v>
      </c>
      <c r="Q112" s="35">
        <f t="shared" si="11"/>
        <v>0.16612120078218168</v>
      </c>
    </row>
    <row r="113" spans="1:17" ht="15">
      <c r="A113" s="32" t="s">
        <v>838</v>
      </c>
      <c r="B113" s="32" t="s">
        <v>1162</v>
      </c>
      <c r="C113" s="32" t="s">
        <v>1549</v>
      </c>
      <c r="D113" s="32" t="s">
        <v>150</v>
      </c>
      <c r="E113" s="32">
        <v>6147</v>
      </c>
      <c r="F113" s="33">
        <v>17.695</v>
      </c>
      <c r="G113" s="32" t="s">
        <v>1550</v>
      </c>
      <c r="H113" s="32">
        <v>7</v>
      </c>
      <c r="I113" s="32">
        <v>2.33</v>
      </c>
      <c r="J113" s="32" t="s">
        <v>1476</v>
      </c>
      <c r="K113" s="32">
        <v>6</v>
      </c>
      <c r="L113" s="32">
        <f t="shared" si="9"/>
        <v>1</v>
      </c>
      <c r="M113" s="34">
        <v>0</v>
      </c>
      <c r="N113" s="34">
        <v>1.17</v>
      </c>
      <c r="O113" s="34">
        <v>0.73</v>
      </c>
      <c r="P113" s="35">
        <f t="shared" si="10"/>
        <v>5.6513139304888382E-2</v>
      </c>
      <c r="Q113" s="35">
        <f t="shared" si="11"/>
        <v>4.3572196842627899E-2</v>
      </c>
    </row>
    <row r="114" spans="1:17" ht="15">
      <c r="A114" s="32" t="s">
        <v>838</v>
      </c>
      <c r="B114" s="32" t="s">
        <v>1163</v>
      </c>
      <c r="C114" s="32" t="s">
        <v>1515</v>
      </c>
      <c r="D114" s="32" t="s">
        <v>151</v>
      </c>
      <c r="E114" s="32">
        <v>6152</v>
      </c>
      <c r="F114" s="33">
        <v>17.779</v>
      </c>
      <c r="G114" s="32" t="s">
        <v>1446</v>
      </c>
      <c r="H114" s="32">
        <v>4</v>
      </c>
      <c r="I114" s="32">
        <v>1.33</v>
      </c>
      <c r="J114" s="32" t="s">
        <v>1414</v>
      </c>
      <c r="K114" s="32">
        <v>4</v>
      </c>
      <c r="L114" s="32">
        <f t="shared" si="9"/>
        <v>0</v>
      </c>
      <c r="M114" s="34">
        <v>0.02</v>
      </c>
      <c r="N114" s="34">
        <v>1</v>
      </c>
      <c r="O114" s="34">
        <v>0.63</v>
      </c>
      <c r="P114" s="35">
        <f t="shared" si="10"/>
        <v>0</v>
      </c>
      <c r="Q114" s="35">
        <f t="shared" si="11"/>
        <v>0</v>
      </c>
    </row>
    <row r="115" spans="1:17" ht="15">
      <c r="A115" s="32" t="s">
        <v>838</v>
      </c>
      <c r="B115" s="32" t="s">
        <v>1167</v>
      </c>
      <c r="C115" s="32" t="s">
        <v>1501</v>
      </c>
      <c r="D115" s="32" t="s">
        <v>153</v>
      </c>
      <c r="E115" s="32">
        <v>6157</v>
      </c>
      <c r="F115" s="33">
        <v>16.561</v>
      </c>
      <c r="G115" s="32" t="s">
        <v>1502</v>
      </c>
      <c r="H115" s="32">
        <v>20</v>
      </c>
      <c r="I115" s="32">
        <v>6.67</v>
      </c>
      <c r="J115" s="32" t="s">
        <v>1503</v>
      </c>
      <c r="K115" s="32">
        <v>11</v>
      </c>
      <c r="L115" s="32">
        <f t="shared" si="9"/>
        <v>9</v>
      </c>
      <c r="M115" s="34">
        <v>0.03</v>
      </c>
      <c r="N115" s="34">
        <v>1.82</v>
      </c>
      <c r="O115" s="34">
        <v>0.56999999999999995</v>
      </c>
      <c r="P115" s="35">
        <f t="shared" si="10"/>
        <v>0.54344544411569351</v>
      </c>
      <c r="Q115" s="35">
        <f t="shared" si="11"/>
        <v>0.41900188443769742</v>
      </c>
    </row>
    <row r="116" spans="1:17" ht="15">
      <c r="A116" s="32" t="s">
        <v>838</v>
      </c>
      <c r="B116" s="32" t="s">
        <v>1168</v>
      </c>
      <c r="C116" s="32" t="s">
        <v>1789</v>
      </c>
      <c r="D116" s="32" t="s">
        <v>154</v>
      </c>
      <c r="E116" s="32">
        <v>6158</v>
      </c>
      <c r="F116" s="33">
        <v>15.747999999999999</v>
      </c>
      <c r="G116" s="32" t="s">
        <v>1437</v>
      </c>
      <c r="H116" s="32">
        <v>6</v>
      </c>
      <c r="I116" s="32">
        <v>2</v>
      </c>
      <c r="J116" s="32" t="s">
        <v>1790</v>
      </c>
      <c r="K116" s="32">
        <v>8</v>
      </c>
      <c r="L116" s="32">
        <f t="shared" si="9"/>
        <v>-2</v>
      </c>
      <c r="M116" s="34">
        <v>0</v>
      </c>
      <c r="N116" s="34">
        <v>0.75</v>
      </c>
      <c r="O116" s="34">
        <v>0.85</v>
      </c>
      <c r="P116" s="35">
        <f t="shared" si="10"/>
        <v>-0.12700025400050802</v>
      </c>
      <c r="Q116" s="35">
        <f t="shared" si="11"/>
        <v>-9.7918468774485748E-2</v>
      </c>
    </row>
    <row r="117" spans="1:17" ht="15">
      <c r="A117" s="32" t="s">
        <v>838</v>
      </c>
      <c r="B117" s="32" t="s">
        <v>1170</v>
      </c>
      <c r="C117" s="32" t="s">
        <v>1523</v>
      </c>
      <c r="D117" s="32" t="s">
        <v>155</v>
      </c>
      <c r="E117" s="32">
        <v>6122</v>
      </c>
      <c r="F117" s="33">
        <v>46.109000000000002</v>
      </c>
      <c r="G117" s="32" t="s">
        <v>1524</v>
      </c>
      <c r="H117" s="32">
        <v>20</v>
      </c>
      <c r="I117" s="32">
        <v>6.67</v>
      </c>
      <c r="J117" s="32" t="s">
        <v>1525</v>
      </c>
      <c r="K117" s="32">
        <v>13</v>
      </c>
      <c r="L117" s="32">
        <f t="shared" si="9"/>
        <v>7</v>
      </c>
      <c r="M117" s="34">
        <v>0.01</v>
      </c>
      <c r="N117" s="34">
        <v>1.54</v>
      </c>
      <c r="O117" s="34">
        <v>0.67</v>
      </c>
      <c r="P117" s="35">
        <f t="shared" si="10"/>
        <v>0.1518141794443601</v>
      </c>
      <c r="Q117" s="35">
        <f t="shared" si="11"/>
        <v>0.11705025400490371</v>
      </c>
    </row>
    <row r="118" spans="1:17" ht="15">
      <c r="A118" s="32" t="s">
        <v>838</v>
      </c>
      <c r="B118" s="32" t="s">
        <v>1173</v>
      </c>
      <c r="C118" s="32" t="s">
        <v>1572</v>
      </c>
      <c r="D118" s="32" t="s">
        <v>156</v>
      </c>
      <c r="E118" s="32">
        <v>6161</v>
      </c>
      <c r="F118" s="33">
        <v>15.86</v>
      </c>
      <c r="G118" s="32" t="s">
        <v>1573</v>
      </c>
      <c r="H118" s="32">
        <v>8</v>
      </c>
      <c r="I118" s="32">
        <v>2.67</v>
      </c>
      <c r="J118" s="32" t="s">
        <v>1500</v>
      </c>
      <c r="K118" s="32">
        <v>9</v>
      </c>
      <c r="L118" s="32">
        <f t="shared" si="9"/>
        <v>-1</v>
      </c>
      <c r="M118" s="34">
        <v>0</v>
      </c>
      <c r="N118" s="34">
        <v>0.89</v>
      </c>
      <c r="O118" s="34">
        <v>0.77</v>
      </c>
      <c r="P118" s="35">
        <f t="shared" si="10"/>
        <v>-6.3051702395964693E-2</v>
      </c>
      <c r="Q118" s="35">
        <f t="shared" si="11"/>
        <v>-4.8613494522717578E-2</v>
      </c>
    </row>
    <row r="119" spans="1:17" ht="15">
      <c r="A119" s="32" t="s">
        <v>838</v>
      </c>
      <c r="B119" s="32" t="s">
        <v>1180</v>
      </c>
      <c r="C119" s="32" t="s">
        <v>1693</v>
      </c>
      <c r="D119" s="32" t="s">
        <v>157</v>
      </c>
      <c r="E119" s="32">
        <v>6124</v>
      </c>
      <c r="F119" s="33">
        <v>47.697000000000003</v>
      </c>
      <c r="G119" s="32" t="s">
        <v>1694</v>
      </c>
      <c r="H119" s="32">
        <v>38</v>
      </c>
      <c r="I119" s="32">
        <v>12.67</v>
      </c>
      <c r="J119" s="32" t="s">
        <v>1695</v>
      </c>
      <c r="K119" s="32">
        <v>42</v>
      </c>
      <c r="L119" s="32">
        <f t="shared" si="9"/>
        <v>-4</v>
      </c>
      <c r="M119" s="34">
        <v>0</v>
      </c>
      <c r="N119" s="34">
        <v>0.9</v>
      </c>
      <c r="O119" s="34">
        <v>0.84</v>
      </c>
      <c r="P119" s="35">
        <f t="shared" si="10"/>
        <v>-8.386271673270855E-2</v>
      </c>
      <c r="Q119" s="35">
        <f t="shared" si="11"/>
        <v>-6.4658995167855476E-2</v>
      </c>
    </row>
    <row r="120" spans="1:17" ht="15">
      <c r="A120" s="32" t="s">
        <v>838</v>
      </c>
      <c r="B120" s="32" t="s">
        <v>1183</v>
      </c>
      <c r="C120" s="32" t="s">
        <v>1557</v>
      </c>
      <c r="D120" s="32" t="s">
        <v>158</v>
      </c>
      <c r="E120" s="32">
        <v>6128</v>
      </c>
      <c r="F120" s="33">
        <v>32.728000000000002</v>
      </c>
      <c r="G120" s="32" t="s">
        <v>1558</v>
      </c>
      <c r="H120" s="32">
        <v>17</v>
      </c>
      <c r="I120" s="32">
        <v>5.67</v>
      </c>
      <c r="J120" s="32" t="s">
        <v>1497</v>
      </c>
      <c r="K120" s="32">
        <v>11</v>
      </c>
      <c r="L120" s="32">
        <f t="shared" si="9"/>
        <v>6</v>
      </c>
      <c r="M120" s="34">
        <v>0</v>
      </c>
      <c r="N120" s="34">
        <v>1.55</v>
      </c>
      <c r="O120" s="34">
        <v>0.75</v>
      </c>
      <c r="P120" s="35">
        <f t="shared" si="10"/>
        <v>0.18332925934979222</v>
      </c>
      <c r="Q120" s="35">
        <f t="shared" si="11"/>
        <v>0.1413486964917442</v>
      </c>
    </row>
    <row r="121" spans="1:17" ht="15">
      <c r="A121" s="32" t="s">
        <v>838</v>
      </c>
      <c r="B121" s="32" t="s">
        <v>1184</v>
      </c>
      <c r="C121" s="32" t="s">
        <v>1791</v>
      </c>
      <c r="D121" s="32" t="s">
        <v>159</v>
      </c>
      <c r="E121" s="32">
        <v>6129</v>
      </c>
      <c r="F121" s="33">
        <v>29.225999999999999</v>
      </c>
      <c r="G121" s="32" t="s">
        <v>1792</v>
      </c>
      <c r="H121" s="32">
        <v>13</v>
      </c>
      <c r="I121" s="32">
        <v>4.33</v>
      </c>
      <c r="J121" s="32" t="s">
        <v>1793</v>
      </c>
      <c r="K121" s="32">
        <v>21</v>
      </c>
      <c r="L121" s="32">
        <f t="shared" si="9"/>
        <v>-8</v>
      </c>
      <c r="M121" s="34">
        <v>0</v>
      </c>
      <c r="N121" s="34">
        <v>0.62</v>
      </c>
      <c r="O121" s="34">
        <v>0.85</v>
      </c>
      <c r="P121" s="35">
        <f t="shared" si="10"/>
        <v>-0.27372887155272702</v>
      </c>
      <c r="Q121" s="35">
        <f t="shared" si="11"/>
        <v>-0.21104770358729918</v>
      </c>
    </row>
    <row r="122" spans="1:17" ht="15">
      <c r="A122" s="32" t="s">
        <v>838</v>
      </c>
      <c r="B122" s="32" t="s">
        <v>1185</v>
      </c>
      <c r="C122" s="32" t="s">
        <v>1528</v>
      </c>
      <c r="D122" s="32" t="s">
        <v>160</v>
      </c>
      <c r="E122" s="32">
        <v>6130</v>
      </c>
      <c r="F122" s="33">
        <v>29.995999999999999</v>
      </c>
      <c r="G122" s="32" t="s">
        <v>1426</v>
      </c>
      <c r="H122" s="32">
        <v>10</v>
      </c>
      <c r="I122" s="32">
        <v>3.33</v>
      </c>
      <c r="J122" s="32" t="s">
        <v>1529</v>
      </c>
      <c r="K122" s="32">
        <v>7</v>
      </c>
      <c r="L122" s="32">
        <f t="shared" si="9"/>
        <v>3</v>
      </c>
      <c r="M122" s="34">
        <v>0.01</v>
      </c>
      <c r="N122" s="34">
        <v>1.43</v>
      </c>
      <c r="O122" s="34">
        <v>0.69</v>
      </c>
      <c r="P122" s="35">
        <f t="shared" si="10"/>
        <v>0.10001333511134819</v>
      </c>
      <c r="Q122" s="35">
        <f t="shared" si="11"/>
        <v>7.7111283817539081E-2</v>
      </c>
    </row>
    <row r="123" spans="1:17" ht="15">
      <c r="A123" s="32" t="s">
        <v>838</v>
      </c>
      <c r="B123" s="32" t="s">
        <v>1186</v>
      </c>
      <c r="C123" s="32" t="s">
        <v>1578</v>
      </c>
      <c r="D123" s="32" t="s">
        <v>161</v>
      </c>
      <c r="E123" s="32">
        <v>6132</v>
      </c>
      <c r="F123" s="33">
        <v>28.024999999999999</v>
      </c>
      <c r="G123" s="32" t="s">
        <v>1579</v>
      </c>
      <c r="H123" s="32">
        <v>11</v>
      </c>
      <c r="I123" s="32">
        <v>3.67</v>
      </c>
      <c r="J123" s="32" t="s">
        <v>1580</v>
      </c>
      <c r="K123" s="32">
        <v>10</v>
      </c>
      <c r="L123" s="32">
        <f t="shared" si="9"/>
        <v>1</v>
      </c>
      <c r="M123" s="34">
        <v>0</v>
      </c>
      <c r="N123" s="34">
        <v>1.1000000000000001</v>
      </c>
      <c r="O123" s="34">
        <v>0.78</v>
      </c>
      <c r="P123" s="35">
        <f t="shared" si="10"/>
        <v>3.568242640499554E-2</v>
      </c>
      <c r="Q123" s="35">
        <f t="shared" si="11"/>
        <v>2.7511508407860864E-2</v>
      </c>
    </row>
    <row r="124" spans="1:17" ht="15">
      <c r="A124" s="32" t="s">
        <v>838</v>
      </c>
      <c r="B124" s="32" t="s">
        <v>1190</v>
      </c>
      <c r="C124" s="32" t="s">
        <v>1591</v>
      </c>
      <c r="D124" s="32" t="s">
        <v>163</v>
      </c>
      <c r="E124" s="32">
        <v>6181</v>
      </c>
      <c r="F124" s="33">
        <v>11.664999999999999</v>
      </c>
      <c r="G124" s="32" t="s">
        <v>1592</v>
      </c>
      <c r="H124" s="32">
        <v>12</v>
      </c>
      <c r="I124" s="32">
        <v>4</v>
      </c>
      <c r="J124" s="32" t="s">
        <v>1593</v>
      </c>
      <c r="K124" s="32">
        <v>11</v>
      </c>
      <c r="L124" s="32">
        <f t="shared" si="9"/>
        <v>1</v>
      </c>
      <c r="M124" s="34">
        <v>0</v>
      </c>
      <c r="N124" s="34">
        <v>1.0900000000000001</v>
      </c>
      <c r="O124" s="34">
        <v>0.79</v>
      </c>
      <c r="P124" s="35">
        <f t="shared" si="10"/>
        <v>8.5726532361765972E-2</v>
      </c>
      <c r="Q124" s="35">
        <f t="shared" si="11"/>
        <v>6.6096015699125654E-2</v>
      </c>
    </row>
    <row r="125" spans="1:17" ht="15">
      <c r="A125" s="32" t="s">
        <v>838</v>
      </c>
      <c r="B125" s="32" t="s">
        <v>1192</v>
      </c>
      <c r="C125" s="32" t="s">
        <v>1794</v>
      </c>
      <c r="D125" s="32" t="s">
        <v>165</v>
      </c>
      <c r="E125" s="32">
        <v>6205</v>
      </c>
      <c r="F125" s="33">
        <v>18.431000000000001</v>
      </c>
      <c r="G125" s="32" t="s">
        <v>1487</v>
      </c>
      <c r="H125" s="32">
        <v>4</v>
      </c>
      <c r="I125" s="32">
        <v>1.33</v>
      </c>
      <c r="J125" s="32" t="s">
        <v>1500</v>
      </c>
      <c r="K125" s="32">
        <v>9</v>
      </c>
      <c r="L125" s="32">
        <f t="shared" si="9"/>
        <v>-5</v>
      </c>
      <c r="M125" s="34">
        <v>0</v>
      </c>
      <c r="N125" s="34">
        <v>0.44</v>
      </c>
      <c r="O125" s="34">
        <v>0.85</v>
      </c>
      <c r="P125" s="35">
        <f t="shared" si="10"/>
        <v>-0.27128207910585428</v>
      </c>
      <c r="Q125" s="35">
        <f t="shared" si="11"/>
        <v>-0.20916120208624078</v>
      </c>
    </row>
    <row r="126" spans="1:17" ht="15">
      <c r="A126" s="36" t="s">
        <v>838</v>
      </c>
      <c r="B126" s="36" t="s">
        <v>1194</v>
      </c>
      <c r="C126" s="32" t="s">
        <v>1445</v>
      </c>
      <c r="D126" s="32" t="s">
        <v>167</v>
      </c>
      <c r="E126" s="32">
        <v>6207</v>
      </c>
      <c r="F126" s="33">
        <v>17.222000000000001</v>
      </c>
      <c r="G126" s="36" t="s">
        <v>1446</v>
      </c>
      <c r="H126" s="36">
        <v>4</v>
      </c>
      <c r="I126" s="36">
        <v>1.33</v>
      </c>
      <c r="J126" s="36" t="s">
        <v>1411</v>
      </c>
      <c r="K126" s="32">
        <v>0</v>
      </c>
      <c r="L126" s="32">
        <f t="shared" si="9"/>
        <v>4</v>
      </c>
      <c r="M126" s="37">
        <v>0.6</v>
      </c>
      <c r="N126" s="37">
        <v>13.33</v>
      </c>
      <c r="O126" s="37">
        <v>0.04</v>
      </c>
      <c r="P126" s="35">
        <f t="shared" si="10"/>
        <v>0.23226106143305073</v>
      </c>
      <c r="Q126" s="35">
        <f t="shared" si="11"/>
        <v>0.17907560634776465</v>
      </c>
    </row>
    <row r="127" spans="1:17" ht="15">
      <c r="A127" s="32" t="s">
        <v>838</v>
      </c>
      <c r="B127" s="32" t="s">
        <v>1195</v>
      </c>
      <c r="C127" s="32" t="s">
        <v>1612</v>
      </c>
      <c r="D127" s="32" t="s">
        <v>168</v>
      </c>
      <c r="E127" s="32">
        <v>6208</v>
      </c>
      <c r="F127" s="33">
        <v>16.273</v>
      </c>
      <c r="G127" s="32" t="s">
        <v>1613</v>
      </c>
      <c r="H127" s="32">
        <v>14</v>
      </c>
      <c r="I127" s="32">
        <v>4.67</v>
      </c>
      <c r="J127" s="32" t="s">
        <v>1585</v>
      </c>
      <c r="K127" s="32">
        <v>14</v>
      </c>
      <c r="L127" s="32">
        <f t="shared" si="9"/>
        <v>0</v>
      </c>
      <c r="M127" s="34">
        <v>0</v>
      </c>
      <c r="N127" s="34">
        <v>1</v>
      </c>
      <c r="O127" s="34">
        <v>0.8</v>
      </c>
      <c r="P127" s="35">
        <f t="shared" si="10"/>
        <v>0</v>
      </c>
      <c r="Q127" s="35">
        <f t="shared" si="11"/>
        <v>0</v>
      </c>
    </row>
    <row r="128" spans="1:17" ht="15">
      <c r="A128" s="32" t="s">
        <v>838</v>
      </c>
      <c r="B128" s="32" t="s">
        <v>1196</v>
      </c>
      <c r="C128" s="32" t="s">
        <v>1795</v>
      </c>
      <c r="D128" s="32" t="s">
        <v>169</v>
      </c>
      <c r="E128" s="32">
        <v>6209</v>
      </c>
      <c r="F128" s="33">
        <v>17.04</v>
      </c>
      <c r="G128" s="32" t="s">
        <v>1437</v>
      </c>
      <c r="H128" s="32">
        <v>6</v>
      </c>
      <c r="I128" s="32">
        <v>2</v>
      </c>
      <c r="J128" s="32" t="s">
        <v>1529</v>
      </c>
      <c r="K128" s="32">
        <v>7</v>
      </c>
      <c r="L128" s="32">
        <f t="shared" si="9"/>
        <v>-1</v>
      </c>
      <c r="M128" s="34">
        <v>0</v>
      </c>
      <c r="N128" s="34">
        <v>0.86</v>
      </c>
      <c r="O128" s="34">
        <v>0.85</v>
      </c>
      <c r="P128" s="35">
        <f t="shared" si="10"/>
        <v>-5.8685446009389672E-2</v>
      </c>
      <c r="Q128" s="35">
        <f t="shared" si="11"/>
        <v>-4.5247067085111545E-2</v>
      </c>
    </row>
    <row r="129" spans="1:17" ht="15">
      <c r="A129" s="32" t="s">
        <v>838</v>
      </c>
      <c r="B129" s="32" t="s">
        <v>1198</v>
      </c>
      <c r="C129" s="32" t="s">
        <v>1559</v>
      </c>
      <c r="D129" s="32" t="s">
        <v>171</v>
      </c>
      <c r="E129" s="32">
        <v>6217</v>
      </c>
      <c r="F129" s="33">
        <v>16.445</v>
      </c>
      <c r="G129" s="32" t="s">
        <v>1560</v>
      </c>
      <c r="H129" s="32">
        <v>13</v>
      </c>
      <c r="I129" s="32">
        <v>4.33</v>
      </c>
      <c r="J129" s="32" t="s">
        <v>1561</v>
      </c>
      <c r="K129" s="32">
        <v>9</v>
      </c>
      <c r="L129" s="32">
        <f t="shared" si="9"/>
        <v>4</v>
      </c>
      <c r="M129" s="34">
        <v>0</v>
      </c>
      <c r="N129" s="34">
        <v>1.44</v>
      </c>
      <c r="O129" s="34">
        <v>0.75</v>
      </c>
      <c r="P129" s="35">
        <f t="shared" si="10"/>
        <v>0.2432350258437215</v>
      </c>
      <c r="Q129" s="35">
        <f t="shared" si="11"/>
        <v>0.187536642901867</v>
      </c>
    </row>
    <row r="130" spans="1:17" ht="15">
      <c r="A130" s="32" t="s">
        <v>838</v>
      </c>
      <c r="B130" s="32" t="s">
        <v>1199</v>
      </c>
      <c r="C130" s="32" t="s">
        <v>1519</v>
      </c>
      <c r="D130" s="32" t="s">
        <v>172</v>
      </c>
      <c r="E130" s="32">
        <v>6218</v>
      </c>
      <c r="F130" s="33">
        <v>15.55</v>
      </c>
      <c r="G130" s="32" t="s">
        <v>1520</v>
      </c>
      <c r="H130" s="32">
        <v>6</v>
      </c>
      <c r="I130" s="32">
        <v>2</v>
      </c>
      <c r="J130" s="32" t="s">
        <v>1482</v>
      </c>
      <c r="K130" s="32">
        <v>5</v>
      </c>
      <c r="L130" s="32">
        <f t="shared" ref="L130:L161" si="12">H130-K130</f>
        <v>1</v>
      </c>
      <c r="M130" s="34">
        <v>0.01</v>
      </c>
      <c r="N130" s="34">
        <v>1.2</v>
      </c>
      <c r="O130" s="34">
        <v>0.65</v>
      </c>
      <c r="P130" s="35">
        <f t="shared" ref="P130:P161" si="13">L130/F130</f>
        <v>6.4308681672025719E-2</v>
      </c>
      <c r="Q130" s="35">
        <f t="shared" ref="Q130:Q161" si="14">P130/1.297</f>
        <v>4.9582638143427699E-2</v>
      </c>
    </row>
    <row r="131" spans="1:17" ht="15">
      <c r="A131" s="32" t="s">
        <v>838</v>
      </c>
      <c r="B131" s="32" t="s">
        <v>1200</v>
      </c>
      <c r="C131" s="32" t="s">
        <v>1594</v>
      </c>
      <c r="D131" s="32" t="s">
        <v>173</v>
      </c>
      <c r="E131" s="32">
        <v>6222</v>
      </c>
      <c r="F131" s="33">
        <v>17.719000000000001</v>
      </c>
      <c r="G131" s="32" t="s">
        <v>1595</v>
      </c>
      <c r="H131" s="32">
        <v>13</v>
      </c>
      <c r="I131" s="32">
        <v>4.33</v>
      </c>
      <c r="J131" s="32" t="s">
        <v>1596</v>
      </c>
      <c r="K131" s="32">
        <v>11</v>
      </c>
      <c r="L131" s="32">
        <f t="shared" si="12"/>
        <v>2</v>
      </c>
      <c r="M131" s="34">
        <v>0</v>
      </c>
      <c r="N131" s="34">
        <v>1.18</v>
      </c>
      <c r="O131" s="34">
        <v>0.79</v>
      </c>
      <c r="P131" s="35">
        <f t="shared" si="13"/>
        <v>0.11287318697443421</v>
      </c>
      <c r="Q131" s="35">
        <f t="shared" si="14"/>
        <v>8.7026358499949288E-2</v>
      </c>
    </row>
    <row r="132" spans="1:17" ht="15">
      <c r="A132" s="32" t="s">
        <v>838</v>
      </c>
      <c r="B132" s="32" t="s">
        <v>1202</v>
      </c>
      <c r="C132" s="32" t="s">
        <v>1646</v>
      </c>
      <c r="D132" s="32" t="s">
        <v>175</v>
      </c>
      <c r="E132" s="32">
        <v>6187</v>
      </c>
      <c r="F132" s="33">
        <v>31.324000000000002</v>
      </c>
      <c r="G132" s="32" t="s">
        <v>1647</v>
      </c>
      <c r="H132" s="32">
        <v>20</v>
      </c>
      <c r="I132" s="32">
        <v>6.67</v>
      </c>
      <c r="J132" s="32" t="s">
        <v>1648</v>
      </c>
      <c r="K132" s="32">
        <v>20</v>
      </c>
      <c r="L132" s="32">
        <f t="shared" si="12"/>
        <v>0</v>
      </c>
      <c r="M132" s="34">
        <v>0</v>
      </c>
      <c r="N132" s="34">
        <v>1</v>
      </c>
      <c r="O132" s="34">
        <v>0.82</v>
      </c>
      <c r="P132" s="35">
        <f t="shared" si="13"/>
        <v>0</v>
      </c>
      <c r="Q132" s="35">
        <f t="shared" si="14"/>
        <v>0</v>
      </c>
    </row>
    <row r="133" spans="1:17" ht="15">
      <c r="A133" s="32" t="s">
        <v>838</v>
      </c>
      <c r="B133" s="32" t="s">
        <v>1205</v>
      </c>
      <c r="C133" s="32" t="s">
        <v>1530</v>
      </c>
      <c r="D133" s="32" t="s">
        <v>177</v>
      </c>
      <c r="E133" s="32">
        <v>6229</v>
      </c>
      <c r="F133" s="33">
        <v>15.423</v>
      </c>
      <c r="G133" s="32" t="s">
        <v>1458</v>
      </c>
      <c r="H133" s="32">
        <v>4</v>
      </c>
      <c r="I133" s="32">
        <v>1.33</v>
      </c>
      <c r="J133" s="32" t="s">
        <v>1414</v>
      </c>
      <c r="K133" s="32">
        <v>4</v>
      </c>
      <c r="L133" s="32">
        <f t="shared" si="12"/>
        <v>0</v>
      </c>
      <c r="M133" s="34">
        <v>0.01</v>
      </c>
      <c r="N133" s="34">
        <v>1</v>
      </c>
      <c r="O133" s="34">
        <v>0.7</v>
      </c>
      <c r="P133" s="35">
        <f t="shared" si="13"/>
        <v>0</v>
      </c>
      <c r="Q133" s="35">
        <f t="shared" si="14"/>
        <v>0</v>
      </c>
    </row>
    <row r="134" spans="1:17" ht="15">
      <c r="A134" s="32" t="s">
        <v>838</v>
      </c>
      <c r="B134" s="32" t="s">
        <v>1208</v>
      </c>
      <c r="C134" s="32" t="s">
        <v>1509</v>
      </c>
      <c r="D134" s="32" t="s">
        <v>179</v>
      </c>
      <c r="E134" s="32">
        <v>6232</v>
      </c>
      <c r="F134" s="33">
        <v>9.4610000000000003</v>
      </c>
      <c r="G134" s="32" t="s">
        <v>1437</v>
      </c>
      <c r="H134" s="32">
        <v>6</v>
      </c>
      <c r="I134" s="32">
        <v>2</v>
      </c>
      <c r="J134" s="32" t="s">
        <v>1414</v>
      </c>
      <c r="K134" s="32">
        <v>4</v>
      </c>
      <c r="L134" s="32">
        <f t="shared" si="12"/>
        <v>2</v>
      </c>
      <c r="M134" s="34">
        <v>0.02</v>
      </c>
      <c r="N134" s="34">
        <v>1.5</v>
      </c>
      <c r="O134" s="34">
        <v>0.61</v>
      </c>
      <c r="P134" s="35">
        <f t="shared" si="13"/>
        <v>0.21139414438220061</v>
      </c>
      <c r="Q134" s="35">
        <f t="shared" si="14"/>
        <v>0.16298700414973064</v>
      </c>
    </row>
    <row r="135" spans="1:17" ht="15">
      <c r="A135" s="32" t="s">
        <v>838</v>
      </c>
      <c r="B135" s="32" t="s">
        <v>1210</v>
      </c>
      <c r="C135" s="32" t="s">
        <v>1516</v>
      </c>
      <c r="D135" s="32" t="s">
        <v>180</v>
      </c>
      <c r="E135" s="32">
        <v>51065</v>
      </c>
      <c r="F135" s="33">
        <v>9.4770000000000003</v>
      </c>
      <c r="G135" s="32" t="s">
        <v>1511</v>
      </c>
      <c r="H135" s="32">
        <v>5</v>
      </c>
      <c r="I135" s="32">
        <v>1.67</v>
      </c>
      <c r="J135" s="32" t="s">
        <v>1414</v>
      </c>
      <c r="K135" s="32">
        <v>4</v>
      </c>
      <c r="L135" s="32">
        <f t="shared" si="12"/>
        <v>1</v>
      </c>
      <c r="M135" s="34">
        <v>0.02</v>
      </c>
      <c r="N135" s="34">
        <v>1.25</v>
      </c>
      <c r="O135" s="34">
        <v>0.63</v>
      </c>
      <c r="P135" s="35">
        <f t="shared" si="13"/>
        <v>0.10551862403714256</v>
      </c>
      <c r="Q135" s="35">
        <f t="shared" si="14"/>
        <v>8.1355916759554794E-2</v>
      </c>
    </row>
    <row r="136" spans="1:17" ht="15">
      <c r="A136" s="32" t="s">
        <v>838</v>
      </c>
      <c r="B136" s="32" t="s">
        <v>1211</v>
      </c>
      <c r="C136" s="32" t="s">
        <v>1526</v>
      </c>
      <c r="D136" s="32" t="s">
        <v>181</v>
      </c>
      <c r="E136" s="32">
        <v>6235</v>
      </c>
      <c r="F136" s="33">
        <v>6.6769999999999996</v>
      </c>
      <c r="G136" s="32" t="s">
        <v>1458</v>
      </c>
      <c r="H136" s="32">
        <v>4</v>
      </c>
      <c r="I136" s="32">
        <v>1.33</v>
      </c>
      <c r="J136" s="32" t="s">
        <v>1487</v>
      </c>
      <c r="K136" s="32">
        <v>4</v>
      </c>
      <c r="L136" s="32">
        <f t="shared" si="12"/>
        <v>0</v>
      </c>
      <c r="M136" s="34">
        <v>0.01</v>
      </c>
      <c r="N136" s="34">
        <v>1</v>
      </c>
      <c r="O136" s="34">
        <v>0.67</v>
      </c>
      <c r="P136" s="35">
        <f t="shared" si="13"/>
        <v>0</v>
      </c>
      <c r="Q136" s="35">
        <f t="shared" si="14"/>
        <v>0</v>
      </c>
    </row>
    <row r="137" spans="1:17" ht="15">
      <c r="A137" s="32" t="s">
        <v>838</v>
      </c>
      <c r="B137" s="32" t="s">
        <v>1212</v>
      </c>
      <c r="C137" s="32" t="s">
        <v>1629</v>
      </c>
      <c r="D137" s="32" t="s">
        <v>182</v>
      </c>
      <c r="E137" s="32">
        <v>6188</v>
      </c>
      <c r="F137" s="33">
        <v>26.687999999999999</v>
      </c>
      <c r="G137" s="32" t="s">
        <v>1630</v>
      </c>
      <c r="H137" s="32">
        <v>9</v>
      </c>
      <c r="I137" s="32">
        <v>3</v>
      </c>
      <c r="J137" s="32" t="s">
        <v>1631</v>
      </c>
      <c r="K137" s="32">
        <v>14</v>
      </c>
      <c r="L137" s="32">
        <f t="shared" si="12"/>
        <v>-5</v>
      </c>
      <c r="M137" s="34">
        <v>0</v>
      </c>
      <c r="N137" s="34">
        <v>0.64</v>
      </c>
      <c r="O137" s="34">
        <v>0.81</v>
      </c>
      <c r="P137" s="35">
        <f t="shared" si="13"/>
        <v>-0.18735011990407674</v>
      </c>
      <c r="Q137" s="35">
        <f t="shared" si="14"/>
        <v>-0.14444882028070682</v>
      </c>
    </row>
    <row r="138" spans="1:17" ht="15">
      <c r="A138" s="32" t="s">
        <v>838</v>
      </c>
      <c r="B138" s="32" t="s">
        <v>1213</v>
      </c>
      <c r="C138" s="32" t="s">
        <v>1796</v>
      </c>
      <c r="D138" s="32" t="s">
        <v>183</v>
      </c>
      <c r="E138" s="32">
        <v>6189</v>
      </c>
      <c r="F138" s="33">
        <v>29.945</v>
      </c>
      <c r="G138" s="32" t="s">
        <v>1797</v>
      </c>
      <c r="H138" s="32">
        <v>8</v>
      </c>
      <c r="I138" s="32">
        <v>2.67</v>
      </c>
      <c r="J138" s="32" t="s">
        <v>1479</v>
      </c>
      <c r="K138" s="32">
        <v>9</v>
      </c>
      <c r="L138" s="32">
        <f t="shared" si="12"/>
        <v>-1</v>
      </c>
      <c r="M138" s="34">
        <v>0</v>
      </c>
      <c r="N138" s="34">
        <v>0.89</v>
      </c>
      <c r="O138" s="34">
        <v>0.85</v>
      </c>
      <c r="P138" s="35">
        <f t="shared" si="13"/>
        <v>-3.3394556687259977E-2</v>
      </c>
      <c r="Q138" s="35">
        <f t="shared" si="14"/>
        <v>-2.5747537923870453E-2</v>
      </c>
    </row>
    <row r="139" spans="1:17" ht="15">
      <c r="A139" s="32" t="s">
        <v>838</v>
      </c>
      <c r="B139" s="32" t="s">
        <v>1214</v>
      </c>
      <c r="C139" s="32" t="s">
        <v>1495</v>
      </c>
      <c r="D139" s="32" t="s">
        <v>184</v>
      </c>
      <c r="E139" s="32">
        <v>6191</v>
      </c>
      <c r="F139" s="33">
        <v>29.597999999999999</v>
      </c>
      <c r="G139" s="32" t="s">
        <v>1496</v>
      </c>
      <c r="H139" s="32">
        <v>21</v>
      </c>
      <c r="I139" s="32">
        <v>7</v>
      </c>
      <c r="J139" s="32" t="s">
        <v>1497</v>
      </c>
      <c r="K139" s="32">
        <v>11</v>
      </c>
      <c r="L139" s="32">
        <f t="shared" si="12"/>
        <v>10</v>
      </c>
      <c r="M139" s="34">
        <v>0.04</v>
      </c>
      <c r="N139" s="34">
        <v>1.91</v>
      </c>
      <c r="O139" s="34">
        <v>0.53</v>
      </c>
      <c r="P139" s="35">
        <f t="shared" si="13"/>
        <v>0.3378606662612339</v>
      </c>
      <c r="Q139" s="35">
        <f t="shared" si="14"/>
        <v>0.26049396010889275</v>
      </c>
    </row>
    <row r="140" spans="1:17" ht="15">
      <c r="A140" s="32" t="s">
        <v>838</v>
      </c>
      <c r="B140" s="32" t="s">
        <v>1216</v>
      </c>
      <c r="C140" s="32" t="s">
        <v>1632</v>
      </c>
      <c r="D140" s="32" t="s">
        <v>186</v>
      </c>
      <c r="E140" s="32">
        <v>6194</v>
      </c>
      <c r="F140" s="33">
        <v>28.681000000000001</v>
      </c>
      <c r="G140" s="32" t="s">
        <v>1610</v>
      </c>
      <c r="H140" s="32">
        <v>18</v>
      </c>
      <c r="I140" s="32">
        <v>6</v>
      </c>
      <c r="J140" s="32" t="s">
        <v>1633</v>
      </c>
      <c r="K140" s="32">
        <v>16</v>
      </c>
      <c r="L140" s="32">
        <f t="shared" si="12"/>
        <v>2</v>
      </c>
      <c r="M140" s="34">
        <v>0</v>
      </c>
      <c r="N140" s="34">
        <v>1.1200000000000001</v>
      </c>
      <c r="O140" s="34">
        <v>0.81</v>
      </c>
      <c r="P140" s="35">
        <f t="shared" si="13"/>
        <v>6.973257557267877E-2</v>
      </c>
      <c r="Q140" s="35">
        <f t="shared" si="14"/>
        <v>5.3764514705226502E-2</v>
      </c>
    </row>
    <row r="141" spans="1:17" ht="15">
      <c r="A141" s="32" t="s">
        <v>838</v>
      </c>
      <c r="B141" s="32" t="s">
        <v>1218</v>
      </c>
      <c r="C141" s="32" t="s">
        <v>1614</v>
      </c>
      <c r="D141" s="32" t="s">
        <v>188</v>
      </c>
      <c r="E141" s="32">
        <v>6202</v>
      </c>
      <c r="F141" s="33">
        <v>24.204999999999998</v>
      </c>
      <c r="G141" s="32" t="s">
        <v>1615</v>
      </c>
      <c r="H141" s="32">
        <v>14</v>
      </c>
      <c r="I141" s="32">
        <v>4.67</v>
      </c>
      <c r="J141" s="32" t="s">
        <v>1616</v>
      </c>
      <c r="K141" s="32">
        <v>13</v>
      </c>
      <c r="L141" s="32">
        <f t="shared" si="12"/>
        <v>1</v>
      </c>
      <c r="M141" s="34">
        <v>0</v>
      </c>
      <c r="N141" s="34">
        <v>1.08</v>
      </c>
      <c r="O141" s="34">
        <v>0.8</v>
      </c>
      <c r="P141" s="35">
        <f t="shared" si="13"/>
        <v>4.1313778145011366E-2</v>
      </c>
      <c r="Q141" s="35">
        <f t="shared" si="14"/>
        <v>3.1853337043185326E-2</v>
      </c>
    </row>
    <row r="142" spans="1:17" ht="15">
      <c r="A142" s="32" t="s">
        <v>838</v>
      </c>
      <c r="B142" s="32" t="s">
        <v>746</v>
      </c>
      <c r="C142" s="45" t="s">
        <v>1831</v>
      </c>
      <c r="D142" s="32" t="s">
        <v>1830</v>
      </c>
      <c r="E142" s="32">
        <v>51637</v>
      </c>
      <c r="F142" s="33">
        <v>28.068000000000001</v>
      </c>
      <c r="G142" s="32" t="s">
        <v>1446</v>
      </c>
      <c r="H142" s="32">
        <v>4</v>
      </c>
      <c r="I142" s="32">
        <v>1.33</v>
      </c>
      <c r="J142" s="32" t="s">
        <v>1527</v>
      </c>
      <c r="K142" s="32">
        <v>5</v>
      </c>
      <c r="L142" s="32">
        <f t="shared" si="12"/>
        <v>-1</v>
      </c>
      <c r="M142" s="34">
        <v>0.01</v>
      </c>
      <c r="N142" s="34">
        <v>0.8</v>
      </c>
      <c r="O142" s="34">
        <v>0.69</v>
      </c>
      <c r="P142" s="35">
        <f t="shared" si="13"/>
        <v>-3.5627761151489239E-2</v>
      </c>
      <c r="Q142" s="35">
        <f t="shared" si="14"/>
        <v>-2.7469360949490547E-2</v>
      </c>
    </row>
    <row r="143" spans="1:17" ht="15">
      <c r="A143" s="32" t="s">
        <v>838</v>
      </c>
      <c r="B143" s="32" t="s">
        <v>1234</v>
      </c>
      <c r="C143" s="32" t="s">
        <v>1581</v>
      </c>
      <c r="D143" s="32" t="s">
        <v>191</v>
      </c>
      <c r="E143" s="32">
        <v>6396</v>
      </c>
      <c r="F143" s="33">
        <v>35.540999999999997</v>
      </c>
      <c r="G143" s="32" t="s">
        <v>1582</v>
      </c>
      <c r="H143" s="32">
        <v>5</v>
      </c>
      <c r="I143" s="32">
        <v>1.67</v>
      </c>
      <c r="J143" s="32" t="s">
        <v>1573</v>
      </c>
      <c r="K143" s="32">
        <v>8</v>
      </c>
      <c r="L143" s="32">
        <f t="shared" si="12"/>
        <v>-3</v>
      </c>
      <c r="M143" s="34">
        <v>0</v>
      </c>
      <c r="N143" s="34">
        <v>0.63</v>
      </c>
      <c r="O143" s="34">
        <v>0.78</v>
      </c>
      <c r="P143" s="35">
        <f t="shared" si="13"/>
        <v>-8.4409555161644306E-2</v>
      </c>
      <c r="Q143" s="35">
        <f t="shared" si="14"/>
        <v>-6.5080613077597771E-2</v>
      </c>
    </row>
    <row r="144" spans="1:17" ht="15">
      <c r="A144" s="32" t="s">
        <v>838</v>
      </c>
      <c r="B144" s="32" t="s">
        <v>1235</v>
      </c>
      <c r="C144" s="32" t="s">
        <v>1798</v>
      </c>
      <c r="D144" s="32" t="s">
        <v>192</v>
      </c>
      <c r="E144" s="32">
        <v>9919</v>
      </c>
      <c r="F144" s="39">
        <v>233.517</v>
      </c>
      <c r="G144" s="32" t="s">
        <v>1799</v>
      </c>
      <c r="H144" s="32">
        <v>64</v>
      </c>
      <c r="I144" s="32">
        <v>21.33</v>
      </c>
      <c r="J144" s="32" t="s">
        <v>1800</v>
      </c>
      <c r="K144" s="36">
        <v>88</v>
      </c>
      <c r="L144" s="32">
        <f t="shared" si="12"/>
        <v>-24</v>
      </c>
      <c r="M144" s="34">
        <v>0</v>
      </c>
      <c r="N144" s="34">
        <v>0.73</v>
      </c>
      <c r="O144" s="34">
        <v>0.85</v>
      </c>
      <c r="P144" s="35">
        <f t="shared" si="13"/>
        <v>-0.10277624327136782</v>
      </c>
      <c r="Q144" s="35">
        <f t="shared" si="14"/>
        <v>-7.9241513701902716E-2</v>
      </c>
    </row>
    <row r="145" spans="1:17" ht="15">
      <c r="A145" s="32" t="s">
        <v>838</v>
      </c>
      <c r="B145" s="32" t="s">
        <v>1240</v>
      </c>
      <c r="C145" s="32" t="s">
        <v>1554</v>
      </c>
      <c r="D145" s="32" t="s">
        <v>194</v>
      </c>
      <c r="E145" s="32">
        <v>871</v>
      </c>
      <c r="F145" s="33">
        <v>46.441000000000003</v>
      </c>
      <c r="G145" s="32" t="s">
        <v>1458</v>
      </c>
      <c r="H145" s="32">
        <v>4</v>
      </c>
      <c r="I145" s="32">
        <v>1.33</v>
      </c>
      <c r="J145" s="32" t="s">
        <v>1511</v>
      </c>
      <c r="K145" s="32">
        <v>5</v>
      </c>
      <c r="L145" s="32">
        <f t="shared" si="12"/>
        <v>-1</v>
      </c>
      <c r="M145" s="34">
        <v>0</v>
      </c>
      <c r="N145" s="34">
        <v>0.8</v>
      </c>
      <c r="O145" s="34">
        <v>0.74</v>
      </c>
      <c r="P145" s="35">
        <f t="shared" si="13"/>
        <v>-2.1532697401003421E-2</v>
      </c>
      <c r="Q145" s="35">
        <f t="shared" si="14"/>
        <v>-1.6601925521205416E-2</v>
      </c>
    </row>
    <row r="146" spans="1:17" ht="15">
      <c r="A146" s="32" t="s">
        <v>838</v>
      </c>
      <c r="B146" s="32" t="s">
        <v>1249</v>
      </c>
      <c r="C146" s="32" t="s">
        <v>1666</v>
      </c>
      <c r="D146" s="32" t="s">
        <v>195</v>
      </c>
      <c r="E146" s="32">
        <v>6421</v>
      </c>
      <c r="F146" s="33">
        <v>76.149000000000001</v>
      </c>
      <c r="G146" s="32" t="s">
        <v>1667</v>
      </c>
      <c r="H146" s="32">
        <v>18</v>
      </c>
      <c r="I146" s="32">
        <v>6</v>
      </c>
      <c r="J146" s="32" t="s">
        <v>1668</v>
      </c>
      <c r="K146" s="32">
        <v>23</v>
      </c>
      <c r="L146" s="32">
        <f t="shared" si="12"/>
        <v>-5</v>
      </c>
      <c r="M146" s="34">
        <v>0</v>
      </c>
      <c r="N146" s="34">
        <v>0.78</v>
      </c>
      <c r="O146" s="34">
        <v>0.83</v>
      </c>
      <c r="P146" s="35">
        <f t="shared" si="13"/>
        <v>-6.5660744067551777E-2</v>
      </c>
      <c r="Q146" s="35">
        <f t="shared" si="14"/>
        <v>-5.0625091802275854E-2</v>
      </c>
    </row>
    <row r="147" spans="1:17" ht="15">
      <c r="A147" s="32" t="s">
        <v>838</v>
      </c>
      <c r="B147" s="32" t="s">
        <v>1254</v>
      </c>
      <c r="C147" s="32" t="s">
        <v>1801</v>
      </c>
      <c r="D147" s="32" t="s">
        <v>196</v>
      </c>
      <c r="E147" s="32">
        <v>292</v>
      </c>
      <c r="F147" s="33">
        <v>32.851999999999997</v>
      </c>
      <c r="G147" s="32" t="s">
        <v>1802</v>
      </c>
      <c r="H147" s="32">
        <v>7</v>
      </c>
      <c r="I147" s="32">
        <v>2.33</v>
      </c>
      <c r="J147" s="32" t="s">
        <v>1803</v>
      </c>
      <c r="K147" s="32">
        <v>12</v>
      </c>
      <c r="L147" s="32">
        <f t="shared" si="12"/>
        <v>-5</v>
      </c>
      <c r="M147" s="34">
        <v>0</v>
      </c>
      <c r="N147" s="34">
        <v>0.57999999999999996</v>
      </c>
      <c r="O147" s="34">
        <v>0.85</v>
      </c>
      <c r="P147" s="35">
        <f t="shared" si="13"/>
        <v>-0.15219773529769878</v>
      </c>
      <c r="Q147" s="35">
        <f t="shared" si="14"/>
        <v>-0.11734597941225813</v>
      </c>
    </row>
    <row r="148" spans="1:17" ht="15">
      <c r="A148" s="32" t="s">
        <v>838</v>
      </c>
      <c r="B148" s="32" t="s">
        <v>1284</v>
      </c>
      <c r="C148" s="32" t="s">
        <v>1468</v>
      </c>
      <c r="D148" s="32" t="s">
        <v>198</v>
      </c>
      <c r="E148" s="32">
        <v>23524</v>
      </c>
      <c r="F148" s="33">
        <v>299.61500000000001</v>
      </c>
      <c r="G148" s="32" t="s">
        <v>1405</v>
      </c>
      <c r="H148" s="32">
        <v>4</v>
      </c>
      <c r="I148" s="32">
        <v>1.33</v>
      </c>
      <c r="J148" s="32" t="s">
        <v>1469</v>
      </c>
      <c r="K148" s="32">
        <v>2</v>
      </c>
      <c r="L148" s="32">
        <f t="shared" si="12"/>
        <v>2</v>
      </c>
      <c r="M148" s="34">
        <v>0.16</v>
      </c>
      <c r="N148" s="34">
        <v>2</v>
      </c>
      <c r="O148" s="34">
        <v>0.36</v>
      </c>
      <c r="P148" s="35">
        <f t="shared" si="13"/>
        <v>6.6752332159604822E-3</v>
      </c>
      <c r="Q148" s="35">
        <f t="shared" si="14"/>
        <v>5.1466717162378427E-3</v>
      </c>
    </row>
    <row r="149" spans="1:17" ht="15">
      <c r="A149" s="32" t="s">
        <v>838</v>
      </c>
      <c r="B149" s="32" t="s">
        <v>1302</v>
      </c>
      <c r="C149" s="32" t="s">
        <v>1597</v>
      </c>
      <c r="D149" s="32" t="s">
        <v>199</v>
      </c>
      <c r="E149" s="32">
        <v>8148</v>
      </c>
      <c r="F149" s="33">
        <v>61.83</v>
      </c>
      <c r="G149" s="32" t="s">
        <v>1598</v>
      </c>
      <c r="H149" s="32">
        <v>25</v>
      </c>
      <c r="I149" s="32">
        <v>8.33</v>
      </c>
      <c r="J149" s="32" t="s">
        <v>1599</v>
      </c>
      <c r="K149" s="32">
        <v>18</v>
      </c>
      <c r="L149" s="32">
        <f t="shared" si="12"/>
        <v>7</v>
      </c>
      <c r="M149" s="34">
        <v>0</v>
      </c>
      <c r="N149" s="34">
        <v>1.39</v>
      </c>
      <c r="O149" s="34">
        <v>0.79</v>
      </c>
      <c r="P149" s="35">
        <f t="shared" si="13"/>
        <v>0.11321365033155427</v>
      </c>
      <c r="Q149" s="35">
        <f t="shared" si="14"/>
        <v>8.7288859160797441E-2</v>
      </c>
    </row>
    <row r="150" spans="1:17" ht="15">
      <c r="A150" s="32" t="s">
        <v>838</v>
      </c>
      <c r="B150" s="32" t="s">
        <v>1313</v>
      </c>
      <c r="C150" s="32" t="s">
        <v>1696</v>
      </c>
      <c r="D150" s="32" t="s">
        <v>200</v>
      </c>
      <c r="E150" s="32">
        <v>10342</v>
      </c>
      <c r="F150" s="33">
        <v>43.448</v>
      </c>
      <c r="G150" s="32" t="s">
        <v>1697</v>
      </c>
      <c r="H150" s="32">
        <v>56</v>
      </c>
      <c r="I150" s="32">
        <v>18.670000000000002</v>
      </c>
      <c r="J150" s="32" t="s">
        <v>1698</v>
      </c>
      <c r="K150" s="32">
        <v>53</v>
      </c>
      <c r="L150" s="32">
        <f t="shared" si="12"/>
        <v>3</v>
      </c>
      <c r="M150" s="34">
        <v>0</v>
      </c>
      <c r="N150" s="34">
        <v>1.06</v>
      </c>
      <c r="O150" s="34">
        <v>0.84</v>
      </c>
      <c r="P150" s="35">
        <f t="shared" si="13"/>
        <v>6.9048057447983799E-2</v>
      </c>
      <c r="Q150" s="35">
        <f t="shared" si="14"/>
        <v>5.3236744370072323E-2</v>
      </c>
    </row>
    <row r="151" spans="1:17" ht="15">
      <c r="A151" s="36" t="s">
        <v>838</v>
      </c>
      <c r="B151" s="36" t="s">
        <v>1316</v>
      </c>
      <c r="C151" s="32" t="s">
        <v>1420</v>
      </c>
      <c r="D151" s="32" t="s">
        <v>203</v>
      </c>
      <c r="E151" s="32">
        <v>9967</v>
      </c>
      <c r="F151" s="33">
        <v>108.666</v>
      </c>
      <c r="G151" s="36" t="s">
        <v>1421</v>
      </c>
      <c r="H151" s="36">
        <v>138</v>
      </c>
      <c r="I151" s="36">
        <v>46</v>
      </c>
      <c r="J151" s="36" t="s">
        <v>1422</v>
      </c>
      <c r="K151" s="32">
        <v>34</v>
      </c>
      <c r="L151" s="32">
        <f t="shared" si="12"/>
        <v>104</v>
      </c>
      <c r="M151" s="37">
        <v>1</v>
      </c>
      <c r="N151" s="37">
        <v>4.0599999999999996</v>
      </c>
      <c r="O151" s="37">
        <v>0</v>
      </c>
      <c r="P151" s="35">
        <f t="shared" si="13"/>
        <v>0.95706108626433295</v>
      </c>
      <c r="Q151" s="35">
        <f t="shared" si="14"/>
        <v>0.73790369025777414</v>
      </c>
    </row>
    <row r="152" spans="1:17" ht="15">
      <c r="A152" s="32" t="s">
        <v>838</v>
      </c>
      <c r="B152" s="32" t="s">
        <v>1323</v>
      </c>
      <c r="C152" s="32" t="s">
        <v>1804</v>
      </c>
      <c r="D152" s="32" t="s">
        <v>204</v>
      </c>
      <c r="E152" s="32">
        <v>64759</v>
      </c>
      <c r="F152" s="33">
        <v>155.26599999999999</v>
      </c>
      <c r="G152" s="32" t="s">
        <v>1805</v>
      </c>
      <c r="H152" s="32">
        <v>5</v>
      </c>
      <c r="I152" s="32">
        <v>1.67</v>
      </c>
      <c r="J152" s="32" t="s">
        <v>1806</v>
      </c>
      <c r="K152" s="32">
        <v>17</v>
      </c>
      <c r="L152" s="32">
        <f t="shared" si="12"/>
        <v>-12</v>
      </c>
      <c r="M152" s="34">
        <v>0</v>
      </c>
      <c r="N152" s="34">
        <v>0.28999999999999998</v>
      </c>
      <c r="O152" s="34">
        <v>0.85</v>
      </c>
      <c r="P152" s="35">
        <f t="shared" si="13"/>
        <v>-7.7286720853245408E-2</v>
      </c>
      <c r="Q152" s="35">
        <f t="shared" si="14"/>
        <v>-5.958883643272584E-2</v>
      </c>
    </row>
    <row r="153" spans="1:17" ht="15">
      <c r="A153" s="36" t="s">
        <v>838</v>
      </c>
      <c r="B153" s="36" t="s">
        <v>1338</v>
      </c>
      <c r="C153" s="32" t="s">
        <v>1423</v>
      </c>
      <c r="D153" s="32" t="s">
        <v>205</v>
      </c>
      <c r="E153" s="32">
        <v>55006</v>
      </c>
      <c r="F153" s="33">
        <v>52.965000000000003</v>
      </c>
      <c r="G153" s="36" t="s">
        <v>1424</v>
      </c>
      <c r="H153" s="36">
        <v>45</v>
      </c>
      <c r="I153" s="36">
        <v>15</v>
      </c>
      <c r="J153" s="36" t="s">
        <v>1411</v>
      </c>
      <c r="K153" s="32">
        <v>0</v>
      </c>
      <c r="L153" s="32">
        <f t="shared" si="12"/>
        <v>45</v>
      </c>
      <c r="M153" s="37">
        <v>1</v>
      </c>
      <c r="N153" s="37">
        <v>150</v>
      </c>
      <c r="O153" s="37">
        <v>0</v>
      </c>
      <c r="P153" s="35">
        <f t="shared" si="13"/>
        <v>0.84961767204757854</v>
      </c>
      <c r="Q153" s="35">
        <f t="shared" si="14"/>
        <v>0.65506374097731579</v>
      </c>
    </row>
    <row r="154" spans="1:17" ht="15">
      <c r="A154" s="36" t="s">
        <v>838</v>
      </c>
      <c r="B154" s="36" t="s">
        <v>1339</v>
      </c>
      <c r="C154" s="32" t="s">
        <v>1457</v>
      </c>
      <c r="D154" s="32" t="s">
        <v>206</v>
      </c>
      <c r="E154" s="32">
        <v>10024</v>
      </c>
      <c r="F154" s="33">
        <v>83.856999999999999</v>
      </c>
      <c r="G154" s="36" t="s">
        <v>1458</v>
      </c>
      <c r="H154" s="36">
        <v>4</v>
      </c>
      <c r="I154" s="36">
        <v>1.33</v>
      </c>
      <c r="J154" s="36" t="s">
        <v>1411</v>
      </c>
      <c r="K154" s="32">
        <v>0</v>
      </c>
      <c r="L154" s="32">
        <f t="shared" si="12"/>
        <v>4</v>
      </c>
      <c r="M154" s="37">
        <v>0.3</v>
      </c>
      <c r="N154" s="37">
        <v>13.33</v>
      </c>
      <c r="O154" s="37">
        <v>0.2</v>
      </c>
      <c r="P154" s="35">
        <f t="shared" si="13"/>
        <v>4.7700251618827287E-2</v>
      </c>
      <c r="Q154" s="35">
        <f t="shared" si="14"/>
        <v>3.6777372103953189E-2</v>
      </c>
    </row>
    <row r="155" spans="1:17" ht="15">
      <c r="A155" s="32" t="s">
        <v>838</v>
      </c>
      <c r="B155" s="32" t="s">
        <v>1342</v>
      </c>
      <c r="C155" s="32" t="s">
        <v>1807</v>
      </c>
      <c r="D155" s="32" t="s">
        <v>207</v>
      </c>
      <c r="E155" s="32">
        <v>84790</v>
      </c>
      <c r="F155" s="33">
        <v>49.895000000000003</v>
      </c>
      <c r="G155" s="32" t="s">
        <v>1808</v>
      </c>
      <c r="H155" s="32">
        <v>61</v>
      </c>
      <c r="I155" s="32">
        <v>20.329999999999998</v>
      </c>
      <c r="J155" s="32" t="s">
        <v>1809</v>
      </c>
      <c r="K155" s="32">
        <v>76</v>
      </c>
      <c r="L155" s="32">
        <f t="shared" si="12"/>
        <v>-15</v>
      </c>
      <c r="M155" s="34">
        <v>0</v>
      </c>
      <c r="N155" s="34">
        <v>0.8</v>
      </c>
      <c r="O155" s="34">
        <v>0.85</v>
      </c>
      <c r="P155" s="35">
        <f t="shared" si="13"/>
        <v>-0.3006313257841467</v>
      </c>
      <c r="Q155" s="35">
        <f t="shared" si="14"/>
        <v>-0.23178976544652791</v>
      </c>
    </row>
    <row r="156" spans="1:17" ht="15">
      <c r="A156" s="32" t="s">
        <v>838</v>
      </c>
      <c r="B156" s="32" t="s">
        <v>1346</v>
      </c>
      <c r="C156" s="32" t="s">
        <v>1810</v>
      </c>
      <c r="D156" s="32" t="s">
        <v>208</v>
      </c>
      <c r="E156" s="32">
        <v>7277</v>
      </c>
      <c r="F156" s="33">
        <v>49.923999999999999</v>
      </c>
      <c r="G156" s="32" t="s">
        <v>1811</v>
      </c>
      <c r="H156" s="32">
        <v>55</v>
      </c>
      <c r="I156" s="32">
        <v>18.329999999999998</v>
      </c>
      <c r="J156" s="32" t="s">
        <v>1812</v>
      </c>
      <c r="K156" s="32">
        <v>77</v>
      </c>
      <c r="L156" s="32">
        <f t="shared" si="12"/>
        <v>-22</v>
      </c>
      <c r="M156" s="34">
        <v>0</v>
      </c>
      <c r="N156" s="34">
        <v>0.71</v>
      </c>
      <c r="O156" s="34">
        <v>0.85</v>
      </c>
      <c r="P156" s="35">
        <f t="shared" si="13"/>
        <v>-0.44066981812354777</v>
      </c>
      <c r="Q156" s="35">
        <f t="shared" si="14"/>
        <v>-0.33976084666426198</v>
      </c>
    </row>
    <row r="157" spans="1:17" ht="15">
      <c r="A157" s="32" t="s">
        <v>838</v>
      </c>
      <c r="B157" s="32" t="s">
        <v>1347</v>
      </c>
      <c r="C157" s="32" t="s">
        <v>1813</v>
      </c>
      <c r="D157" s="32" t="s">
        <v>209</v>
      </c>
      <c r="E157" s="32">
        <v>203068</v>
      </c>
      <c r="F157" s="33">
        <v>49.670999999999999</v>
      </c>
      <c r="G157" s="32" t="s">
        <v>1814</v>
      </c>
      <c r="H157" s="32">
        <v>79</v>
      </c>
      <c r="I157" s="32">
        <v>26.33</v>
      </c>
      <c r="J157" s="32" t="s">
        <v>1815</v>
      </c>
      <c r="K157" s="32">
        <v>86</v>
      </c>
      <c r="L157" s="32">
        <f t="shared" si="12"/>
        <v>-7</v>
      </c>
      <c r="M157" s="34">
        <v>0</v>
      </c>
      <c r="N157" s="34">
        <v>0.92</v>
      </c>
      <c r="O157" s="34">
        <v>0.85</v>
      </c>
      <c r="P157" s="35">
        <f t="shared" si="13"/>
        <v>-0.14092730164482295</v>
      </c>
      <c r="Q157" s="35">
        <f t="shared" si="14"/>
        <v>-0.10865636210086581</v>
      </c>
    </row>
    <row r="158" spans="1:17" ht="15">
      <c r="A158" s="32" t="s">
        <v>838</v>
      </c>
      <c r="B158" s="32" t="s">
        <v>1348</v>
      </c>
      <c r="C158" s="32" t="s">
        <v>1816</v>
      </c>
      <c r="D158" s="32" t="s">
        <v>210</v>
      </c>
      <c r="E158" s="32">
        <v>7280</v>
      </c>
      <c r="F158" s="33">
        <v>49.906999999999996</v>
      </c>
      <c r="G158" s="32" t="s">
        <v>1817</v>
      </c>
      <c r="H158" s="32">
        <v>63</v>
      </c>
      <c r="I158" s="32">
        <v>21</v>
      </c>
      <c r="J158" s="32" t="s">
        <v>1818</v>
      </c>
      <c r="K158" s="32">
        <v>73</v>
      </c>
      <c r="L158" s="32">
        <f t="shared" si="12"/>
        <v>-10</v>
      </c>
      <c r="M158" s="34">
        <v>0</v>
      </c>
      <c r="N158" s="34">
        <v>0.86</v>
      </c>
      <c r="O158" s="34">
        <v>0.85</v>
      </c>
      <c r="P158" s="35">
        <f t="shared" si="13"/>
        <v>-0.20037269320936943</v>
      </c>
      <c r="Q158" s="35">
        <f t="shared" si="14"/>
        <v>-0.15448935482603657</v>
      </c>
    </row>
    <row r="159" spans="1:17" ht="15">
      <c r="A159" s="32" t="s">
        <v>838</v>
      </c>
      <c r="B159" s="32" t="s">
        <v>1350</v>
      </c>
      <c r="C159" s="32" t="s">
        <v>1819</v>
      </c>
      <c r="D159" s="32" t="s">
        <v>211</v>
      </c>
      <c r="E159" s="32">
        <v>10383</v>
      </c>
      <c r="F159" s="33">
        <v>49.831000000000003</v>
      </c>
      <c r="G159" s="32" t="s">
        <v>1820</v>
      </c>
      <c r="H159" s="32">
        <v>81</v>
      </c>
      <c r="I159" s="32">
        <v>27</v>
      </c>
      <c r="J159" s="32" t="s">
        <v>1821</v>
      </c>
      <c r="K159" s="32">
        <v>91</v>
      </c>
      <c r="L159" s="32">
        <f t="shared" si="12"/>
        <v>-10</v>
      </c>
      <c r="M159" s="34">
        <v>0</v>
      </c>
      <c r="N159" s="34">
        <v>0.89</v>
      </c>
      <c r="O159" s="34">
        <v>0.85</v>
      </c>
      <c r="P159" s="35">
        <f t="shared" si="13"/>
        <v>-0.20067829262908629</v>
      </c>
      <c r="Q159" s="35">
        <f t="shared" si="14"/>
        <v>-0.15472497504170107</v>
      </c>
    </row>
    <row r="160" spans="1:17" ht="15">
      <c r="A160" s="32" t="s">
        <v>838</v>
      </c>
      <c r="B160" s="32" t="s">
        <v>1351</v>
      </c>
      <c r="C160" s="32" t="s">
        <v>1822</v>
      </c>
      <c r="D160" s="32" t="s">
        <v>212</v>
      </c>
      <c r="E160" s="32">
        <v>84617</v>
      </c>
      <c r="F160" s="33">
        <v>49.856999999999999</v>
      </c>
      <c r="G160" s="32" t="s">
        <v>1823</v>
      </c>
      <c r="H160" s="32">
        <v>18</v>
      </c>
      <c r="I160" s="32">
        <v>6</v>
      </c>
      <c r="J160" s="32" t="s">
        <v>1639</v>
      </c>
      <c r="K160" s="32">
        <v>26</v>
      </c>
      <c r="L160" s="32">
        <f t="shared" si="12"/>
        <v>-8</v>
      </c>
      <c r="M160" s="34">
        <v>0</v>
      </c>
      <c r="N160" s="34">
        <v>0.69</v>
      </c>
      <c r="O160" s="34">
        <v>0.85</v>
      </c>
      <c r="P160" s="35">
        <f t="shared" si="13"/>
        <v>-0.16045891248972061</v>
      </c>
      <c r="Q160" s="35">
        <f t="shared" si="14"/>
        <v>-0.12371542983016239</v>
      </c>
    </row>
    <row r="161" spans="1:17" ht="15">
      <c r="A161" s="32" t="s">
        <v>838</v>
      </c>
      <c r="B161" s="32" t="s">
        <v>1352</v>
      </c>
      <c r="C161" s="32" t="s">
        <v>1583</v>
      </c>
      <c r="D161" s="32" t="s">
        <v>213</v>
      </c>
      <c r="E161" s="32">
        <v>7284</v>
      </c>
      <c r="F161" s="33">
        <v>49.542000000000002</v>
      </c>
      <c r="G161" s="32" t="s">
        <v>1584</v>
      </c>
      <c r="H161" s="32">
        <v>17</v>
      </c>
      <c r="I161" s="32">
        <v>5.67</v>
      </c>
      <c r="J161" s="32" t="s">
        <v>1585</v>
      </c>
      <c r="K161" s="32">
        <v>14</v>
      </c>
      <c r="L161" s="32">
        <f t="shared" si="12"/>
        <v>3</v>
      </c>
      <c r="M161" s="34">
        <v>0</v>
      </c>
      <c r="N161" s="34">
        <v>1.21</v>
      </c>
      <c r="O161" s="34">
        <v>0.78</v>
      </c>
      <c r="P161" s="35">
        <f t="shared" si="13"/>
        <v>6.055468087683178E-2</v>
      </c>
      <c r="Q161" s="35">
        <f t="shared" si="14"/>
        <v>4.668826590349405E-2</v>
      </c>
    </row>
    <row r="162" spans="1:17" ht="15">
      <c r="A162" s="32" t="s">
        <v>838</v>
      </c>
      <c r="B162" s="32" t="s">
        <v>1356</v>
      </c>
      <c r="C162" s="32" t="s">
        <v>1824</v>
      </c>
      <c r="D162" s="32" t="s">
        <v>215</v>
      </c>
      <c r="E162" s="32">
        <v>55833</v>
      </c>
      <c r="F162" s="33">
        <v>117.116</v>
      </c>
      <c r="G162" s="32" t="s">
        <v>1825</v>
      </c>
      <c r="H162" s="32">
        <v>10</v>
      </c>
      <c r="I162" s="32">
        <v>3.33</v>
      </c>
      <c r="J162" s="32" t="s">
        <v>1826</v>
      </c>
      <c r="K162" s="32">
        <v>17</v>
      </c>
      <c r="L162" s="32">
        <f t="shared" ref="L162:L172" si="15">H162-K162</f>
        <v>-7</v>
      </c>
      <c r="M162" s="34">
        <v>0</v>
      </c>
      <c r="N162" s="34">
        <v>0.59</v>
      </c>
      <c r="O162" s="34">
        <v>0.85</v>
      </c>
      <c r="P162" s="35">
        <f t="shared" ref="P162:P172" si="16">L162/F162</f>
        <v>-5.9769800881177636E-2</v>
      </c>
      <c r="Q162" s="35">
        <f t="shared" ref="Q162:Q172" si="17">P162/1.297</f>
        <v>-4.6083115559890239E-2</v>
      </c>
    </row>
    <row r="163" spans="1:17" ht="15">
      <c r="A163" s="32" t="s">
        <v>838</v>
      </c>
      <c r="B163" s="32" t="s">
        <v>1363</v>
      </c>
      <c r="C163" s="32" t="s">
        <v>1827</v>
      </c>
      <c r="D163" s="32" t="s">
        <v>216</v>
      </c>
      <c r="E163" s="32">
        <v>7431</v>
      </c>
      <c r="F163" s="33">
        <v>53.652000000000001</v>
      </c>
      <c r="G163" s="32" t="s">
        <v>1828</v>
      </c>
      <c r="H163" s="32">
        <v>231</v>
      </c>
      <c r="I163" s="32">
        <v>77</v>
      </c>
      <c r="J163" s="32" t="s">
        <v>1829</v>
      </c>
      <c r="K163" s="32">
        <v>257</v>
      </c>
      <c r="L163" s="32">
        <f t="shared" si="15"/>
        <v>-26</v>
      </c>
      <c r="M163" s="34">
        <v>0</v>
      </c>
      <c r="N163" s="34">
        <v>0.9</v>
      </c>
      <c r="O163" s="34">
        <v>0.85</v>
      </c>
      <c r="P163" s="35">
        <f t="shared" si="16"/>
        <v>-0.48460448818310592</v>
      </c>
      <c r="Q163" s="35">
        <f t="shared" si="17"/>
        <v>-0.37363491764310403</v>
      </c>
    </row>
    <row r="164" spans="1:17" ht="15">
      <c r="A164" s="36" t="s">
        <v>838</v>
      </c>
      <c r="B164" s="36" t="s">
        <v>1370</v>
      </c>
      <c r="C164" s="32" t="s">
        <v>1459</v>
      </c>
      <c r="D164" s="32" t="s">
        <v>217</v>
      </c>
      <c r="E164" s="32">
        <v>7520</v>
      </c>
      <c r="F164" s="33">
        <v>82.704999999999998</v>
      </c>
      <c r="G164" s="36" t="s">
        <v>1460</v>
      </c>
      <c r="H164" s="36">
        <v>20</v>
      </c>
      <c r="I164" s="36">
        <v>6.67</v>
      </c>
      <c r="J164" s="36" t="s">
        <v>1461</v>
      </c>
      <c r="K164" s="32">
        <v>8</v>
      </c>
      <c r="L164" s="32">
        <f t="shared" si="15"/>
        <v>12</v>
      </c>
      <c r="M164" s="37">
        <v>0.23</v>
      </c>
      <c r="N164" s="37">
        <v>2.5</v>
      </c>
      <c r="O164" s="37">
        <v>0.28000000000000003</v>
      </c>
      <c r="P164" s="35">
        <f t="shared" si="16"/>
        <v>0.14509400882655221</v>
      </c>
      <c r="Q164" s="35">
        <f t="shared" si="17"/>
        <v>0.11186893510142808</v>
      </c>
    </row>
    <row r="165" spans="1:17" ht="15">
      <c r="A165" s="32" t="s">
        <v>838</v>
      </c>
      <c r="B165" s="32" t="s">
        <v>1371</v>
      </c>
      <c r="C165" s="32" t="s">
        <v>1574</v>
      </c>
      <c r="D165" s="32" t="s">
        <v>218</v>
      </c>
      <c r="E165" s="32">
        <v>2547</v>
      </c>
      <c r="F165" s="33">
        <v>69.843000000000004</v>
      </c>
      <c r="G165" s="32" t="s">
        <v>1575</v>
      </c>
      <c r="H165" s="32">
        <v>67</v>
      </c>
      <c r="I165" s="32">
        <v>22.33</v>
      </c>
      <c r="J165" s="32" t="s">
        <v>1576</v>
      </c>
      <c r="K165" s="32">
        <v>30</v>
      </c>
      <c r="L165" s="32">
        <f t="shared" si="15"/>
        <v>37</v>
      </c>
      <c r="M165" s="34">
        <v>0</v>
      </c>
      <c r="N165" s="34">
        <v>2.23</v>
      </c>
      <c r="O165" s="34">
        <v>0.77</v>
      </c>
      <c r="P165" s="35">
        <f t="shared" si="16"/>
        <v>0.52975960368254515</v>
      </c>
      <c r="Q165" s="35">
        <f t="shared" si="17"/>
        <v>0.40844996428877811</v>
      </c>
    </row>
    <row r="166" spans="1:17" ht="15">
      <c r="A166" s="32" t="s">
        <v>838</v>
      </c>
      <c r="B166" s="32" t="s">
        <v>1373</v>
      </c>
      <c r="C166" s="32" t="s">
        <v>1649</v>
      </c>
      <c r="D166" s="32" t="s">
        <v>219</v>
      </c>
      <c r="E166" s="32">
        <v>4904</v>
      </c>
      <c r="F166" s="33">
        <v>35.923999999999999</v>
      </c>
      <c r="G166" s="32" t="s">
        <v>1650</v>
      </c>
      <c r="H166" s="32">
        <v>35</v>
      </c>
      <c r="I166" s="32">
        <v>11.67</v>
      </c>
      <c r="J166" s="32" t="s">
        <v>1651</v>
      </c>
      <c r="K166" s="32">
        <v>26</v>
      </c>
      <c r="L166" s="32">
        <f t="shared" si="15"/>
        <v>9</v>
      </c>
      <c r="M166" s="34">
        <v>0</v>
      </c>
      <c r="N166" s="34">
        <v>1.35</v>
      </c>
      <c r="O166" s="34">
        <v>0.82</v>
      </c>
      <c r="P166" s="35">
        <f t="shared" si="16"/>
        <v>0.25052889433247966</v>
      </c>
      <c r="Q166" s="35">
        <f t="shared" si="17"/>
        <v>0.19316028861409382</v>
      </c>
    </row>
    <row r="167" spans="1:17" ht="15">
      <c r="A167" s="32" t="s">
        <v>838</v>
      </c>
      <c r="B167" s="32" t="s">
        <v>1374</v>
      </c>
      <c r="C167" s="32" t="s">
        <v>1517</v>
      </c>
      <c r="D167" s="32" t="s">
        <v>220</v>
      </c>
      <c r="E167" s="32">
        <v>8531</v>
      </c>
      <c r="F167" s="33">
        <v>40.090000000000003</v>
      </c>
      <c r="G167" s="32" t="s">
        <v>1511</v>
      </c>
      <c r="H167" s="32">
        <v>5</v>
      </c>
      <c r="I167" s="32">
        <v>1.67</v>
      </c>
      <c r="J167" s="32" t="s">
        <v>1414</v>
      </c>
      <c r="K167" s="32">
        <v>4</v>
      </c>
      <c r="L167" s="32">
        <f t="shared" si="15"/>
        <v>1</v>
      </c>
      <c r="M167" s="34">
        <v>0.02</v>
      </c>
      <c r="N167" s="34">
        <v>1.25</v>
      </c>
      <c r="O167" s="34">
        <v>0.63</v>
      </c>
      <c r="P167" s="35">
        <f t="shared" si="16"/>
        <v>2.4943876278373658E-2</v>
      </c>
      <c r="Q167" s="35">
        <f t="shared" si="17"/>
        <v>1.9231978626348234E-2</v>
      </c>
    </row>
    <row r="168" spans="1:17" ht="15">
      <c r="A168" s="32" t="s">
        <v>838</v>
      </c>
      <c r="B168" s="32" t="s">
        <v>1375</v>
      </c>
      <c r="C168" s="32" t="s">
        <v>1669</v>
      </c>
      <c r="D168" s="32" t="s">
        <v>221</v>
      </c>
      <c r="E168" s="32">
        <v>56252</v>
      </c>
      <c r="F168" s="33">
        <v>219.98500000000001</v>
      </c>
      <c r="G168" s="32" t="s">
        <v>1670</v>
      </c>
      <c r="H168" s="32">
        <v>29</v>
      </c>
      <c r="I168" s="32">
        <v>9.67</v>
      </c>
      <c r="J168" s="32" t="s">
        <v>1671</v>
      </c>
      <c r="K168" s="32">
        <v>40</v>
      </c>
      <c r="L168" s="32">
        <f t="shared" si="15"/>
        <v>-11</v>
      </c>
      <c r="M168" s="34">
        <v>0</v>
      </c>
      <c r="N168" s="34">
        <v>0.72</v>
      </c>
      <c r="O168" s="34">
        <v>0.83</v>
      </c>
      <c r="P168" s="35">
        <f t="shared" si="16"/>
        <v>-5.0003409323362953E-2</v>
      </c>
      <c r="Q168" s="35">
        <f t="shared" si="17"/>
        <v>-3.8553129778999967E-2</v>
      </c>
    </row>
    <row r="169" spans="1:17" ht="15">
      <c r="A169" s="32" t="s">
        <v>838</v>
      </c>
      <c r="B169" s="32" t="s">
        <v>1377</v>
      </c>
      <c r="C169" s="32" t="s">
        <v>1531</v>
      </c>
      <c r="D169" s="32" t="s">
        <v>222</v>
      </c>
      <c r="E169" s="32">
        <v>7531</v>
      </c>
      <c r="F169" s="33">
        <v>29.173999999999999</v>
      </c>
      <c r="G169" s="32" t="s">
        <v>1433</v>
      </c>
      <c r="H169" s="32">
        <v>8</v>
      </c>
      <c r="I169" s="32">
        <v>2.67</v>
      </c>
      <c r="J169" s="32" t="s">
        <v>1454</v>
      </c>
      <c r="K169" s="32">
        <v>6</v>
      </c>
      <c r="L169" s="32">
        <f t="shared" si="15"/>
        <v>2</v>
      </c>
      <c r="M169" s="34">
        <v>0.01</v>
      </c>
      <c r="N169" s="34">
        <v>1.33</v>
      </c>
      <c r="O169" s="34">
        <v>0.7</v>
      </c>
      <c r="P169" s="35">
        <f t="shared" si="16"/>
        <v>6.8554192088846236E-2</v>
      </c>
      <c r="Q169" s="35">
        <f t="shared" si="17"/>
        <v>5.2855969228100416E-2</v>
      </c>
    </row>
    <row r="170" spans="1:17" ht="15">
      <c r="A170" s="36" t="s">
        <v>838</v>
      </c>
      <c r="B170" s="36" t="s">
        <v>1379</v>
      </c>
      <c r="C170" s="32" t="s">
        <v>1447</v>
      </c>
      <c r="D170" s="32" t="s">
        <v>223</v>
      </c>
      <c r="E170" s="32">
        <v>7532</v>
      </c>
      <c r="F170" s="33">
        <v>28.303000000000001</v>
      </c>
      <c r="G170" s="36" t="s">
        <v>1448</v>
      </c>
      <c r="H170" s="36">
        <v>6</v>
      </c>
      <c r="I170" s="36">
        <v>2</v>
      </c>
      <c r="J170" s="36" t="s">
        <v>1449</v>
      </c>
      <c r="K170" s="32">
        <v>1</v>
      </c>
      <c r="L170" s="32">
        <f t="shared" si="15"/>
        <v>5</v>
      </c>
      <c r="M170" s="37">
        <v>0.48</v>
      </c>
      <c r="N170" s="37">
        <v>6</v>
      </c>
      <c r="O170" s="37">
        <v>0.11</v>
      </c>
      <c r="P170" s="35">
        <f t="shared" si="16"/>
        <v>0.17665971805108999</v>
      </c>
      <c r="Q170" s="35">
        <f t="shared" si="17"/>
        <v>0.1362064133007633</v>
      </c>
    </row>
    <row r="171" spans="1:17" ht="15">
      <c r="A171" s="36" t="s">
        <v>838</v>
      </c>
      <c r="B171" s="36" t="s">
        <v>1378</v>
      </c>
      <c r="C171" s="32" t="s">
        <v>1453</v>
      </c>
      <c r="D171" s="32" t="s">
        <v>224</v>
      </c>
      <c r="E171" s="32">
        <v>10971</v>
      </c>
      <c r="F171" s="33">
        <v>27.763999999999999</v>
      </c>
      <c r="G171" s="36" t="s">
        <v>1454</v>
      </c>
      <c r="H171" s="36">
        <v>6</v>
      </c>
      <c r="I171" s="36">
        <v>2</v>
      </c>
      <c r="J171" s="36" t="s">
        <v>1449</v>
      </c>
      <c r="K171" s="32">
        <v>1</v>
      </c>
      <c r="L171" s="32">
        <f t="shared" si="15"/>
        <v>5</v>
      </c>
      <c r="M171" s="37">
        <v>0.33</v>
      </c>
      <c r="N171" s="37">
        <v>6</v>
      </c>
      <c r="O171" s="37">
        <v>0.16</v>
      </c>
      <c r="P171" s="35">
        <f t="shared" si="16"/>
        <v>0.18008932430485522</v>
      </c>
      <c r="Q171" s="35">
        <f t="shared" si="17"/>
        <v>0.13885067409780666</v>
      </c>
    </row>
    <row r="172" spans="1:17" ht="15">
      <c r="A172" s="32" t="s">
        <v>838</v>
      </c>
      <c r="B172" s="32" t="s">
        <v>1380</v>
      </c>
      <c r="C172" s="32" t="s">
        <v>1486</v>
      </c>
      <c r="D172" s="32" t="s">
        <v>225</v>
      </c>
      <c r="E172" s="32">
        <v>7534</v>
      </c>
      <c r="F172" s="33">
        <v>27.745000000000001</v>
      </c>
      <c r="G172" s="32" t="s">
        <v>1487</v>
      </c>
      <c r="H172" s="32">
        <v>4</v>
      </c>
      <c r="I172" s="32">
        <v>1.33</v>
      </c>
      <c r="J172" s="32" t="s">
        <v>1485</v>
      </c>
      <c r="K172" s="32">
        <v>2</v>
      </c>
      <c r="L172" s="32">
        <f t="shared" si="15"/>
        <v>2</v>
      </c>
      <c r="M172" s="34">
        <v>0.08</v>
      </c>
      <c r="N172" s="34">
        <v>2</v>
      </c>
      <c r="O172" s="34">
        <v>0.45</v>
      </c>
      <c r="P172" s="35">
        <f t="shared" si="16"/>
        <v>7.2085060371238061E-2</v>
      </c>
      <c r="Q172" s="35">
        <f t="shared" si="17"/>
        <v>5.5578304064177381E-2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"/>
  <sheetViews>
    <sheetView workbookViewId="0">
      <selection activeCell="N1" sqref="N1"/>
    </sheetView>
  </sheetViews>
  <sheetFormatPr baseColWidth="10" defaultColWidth="8.83203125" defaultRowHeight="14" x14ac:dyDescent="0"/>
  <cols>
    <col min="1" max="2" width="8.83203125" style="22"/>
    <col min="3" max="3" width="17.5" style="22" customWidth="1"/>
    <col min="4" max="4" width="11.1640625" style="22" customWidth="1"/>
    <col min="5" max="5" width="12.5" style="22" customWidth="1"/>
    <col min="6" max="6" width="11.1640625" style="24" customWidth="1"/>
    <col min="7" max="7" width="11" style="22" bestFit="1" customWidth="1"/>
    <col min="8" max="9" width="8.83203125" style="22"/>
    <col min="10" max="10" width="12" style="22" bestFit="1" customWidth="1"/>
    <col min="11" max="12" width="8.83203125" style="22"/>
    <col min="13" max="14" width="12" style="22" customWidth="1"/>
    <col min="15" max="16384" width="8.83203125" style="22"/>
  </cols>
  <sheetData>
    <row r="1" spans="1:17" ht="45">
      <c r="A1" s="47" t="s">
        <v>1395</v>
      </c>
      <c r="B1" s="47" t="s">
        <v>1396</v>
      </c>
      <c r="C1" s="48" t="s">
        <v>1397</v>
      </c>
      <c r="D1" s="48" t="s">
        <v>226</v>
      </c>
      <c r="E1" s="48" t="s">
        <v>1398</v>
      </c>
      <c r="F1" s="49" t="s">
        <v>1399</v>
      </c>
      <c r="G1" s="47" t="s">
        <v>3318</v>
      </c>
      <c r="H1" s="47" t="s">
        <v>2046</v>
      </c>
      <c r="I1" s="47" t="s">
        <v>2047</v>
      </c>
      <c r="J1" s="47" t="s">
        <v>3313</v>
      </c>
      <c r="K1" s="47" t="s">
        <v>2049</v>
      </c>
      <c r="L1" s="47" t="s">
        <v>2050</v>
      </c>
      <c r="M1" s="47" t="s">
        <v>1400</v>
      </c>
      <c r="N1" s="47" t="s">
        <v>2052</v>
      </c>
      <c r="O1" s="47" t="s">
        <v>1401</v>
      </c>
      <c r="P1" s="47" t="s">
        <v>1402</v>
      </c>
      <c r="Q1" s="47" t="s">
        <v>2051</v>
      </c>
    </row>
    <row r="2" spans="1:17" ht="15">
      <c r="A2" s="25" t="s">
        <v>838</v>
      </c>
      <c r="B2" s="25" t="s">
        <v>701</v>
      </c>
      <c r="C2" s="25" t="s">
        <v>1699</v>
      </c>
      <c r="D2" s="25" t="s">
        <v>1</v>
      </c>
      <c r="E2" s="25">
        <v>60</v>
      </c>
      <c r="F2" s="26">
        <v>41.737000000000002</v>
      </c>
      <c r="G2" s="25" t="s">
        <v>1869</v>
      </c>
      <c r="H2" s="25">
        <v>36</v>
      </c>
      <c r="I2" s="25">
        <v>12</v>
      </c>
      <c r="J2" s="25" t="s">
        <v>1573</v>
      </c>
      <c r="K2" s="25">
        <v>8</v>
      </c>
      <c r="L2" s="25">
        <f t="shared" ref="L2:L33" si="0">H2-K2</f>
        <v>28</v>
      </c>
      <c r="M2" s="27">
        <v>0.96</v>
      </c>
      <c r="N2" s="27">
        <v>4.5</v>
      </c>
      <c r="O2" s="27">
        <v>0</v>
      </c>
      <c r="P2" s="28">
        <f t="shared" ref="P2:P33" si="1">L2/F2</f>
        <v>0.67086757553250109</v>
      </c>
      <c r="Q2" s="28">
        <f t="shared" ref="Q2:Q33" si="2">P2/1.11</f>
        <v>0.60438520318243338</v>
      </c>
    </row>
    <row r="3" spans="1:17" ht="15">
      <c r="A3" s="25" t="s">
        <v>838</v>
      </c>
      <c r="B3" s="25" t="s">
        <v>702</v>
      </c>
      <c r="C3" s="25" t="s">
        <v>1672</v>
      </c>
      <c r="D3" s="25" t="s">
        <v>2</v>
      </c>
      <c r="E3" s="25">
        <v>70</v>
      </c>
      <c r="F3" s="26">
        <v>42.018999999999998</v>
      </c>
      <c r="G3" s="25" t="s">
        <v>1864</v>
      </c>
      <c r="H3" s="25">
        <v>33</v>
      </c>
      <c r="I3" s="25">
        <v>11</v>
      </c>
      <c r="J3" s="25" t="s">
        <v>1865</v>
      </c>
      <c r="K3" s="25">
        <v>7</v>
      </c>
      <c r="L3" s="25">
        <f t="shared" si="0"/>
        <v>26</v>
      </c>
      <c r="M3" s="27">
        <v>0.99</v>
      </c>
      <c r="N3" s="27">
        <v>4.71</v>
      </c>
      <c r="O3" s="27">
        <v>0</v>
      </c>
      <c r="P3" s="28">
        <f t="shared" si="1"/>
        <v>0.618767700326043</v>
      </c>
      <c r="Q3" s="28">
        <f t="shared" si="2"/>
        <v>0.55744837867211072</v>
      </c>
    </row>
    <row r="4" spans="1:17" ht="15">
      <c r="A4" s="25" t="s">
        <v>838</v>
      </c>
      <c r="B4" s="25" t="s">
        <v>703</v>
      </c>
      <c r="C4" s="25" t="s">
        <v>1870</v>
      </c>
      <c r="D4" s="25" t="s">
        <v>3</v>
      </c>
      <c r="E4" s="25">
        <v>71</v>
      </c>
      <c r="F4" s="26">
        <v>41.792999999999999</v>
      </c>
      <c r="G4" s="25" t="s">
        <v>1869</v>
      </c>
      <c r="H4" s="25">
        <v>36</v>
      </c>
      <c r="I4" s="25">
        <v>12</v>
      </c>
      <c r="J4" s="25" t="s">
        <v>1573</v>
      </c>
      <c r="K4" s="25">
        <v>8</v>
      </c>
      <c r="L4" s="25">
        <f t="shared" si="0"/>
        <v>28</v>
      </c>
      <c r="M4" s="27">
        <v>0.96</v>
      </c>
      <c r="N4" s="27">
        <v>4.5</v>
      </c>
      <c r="O4" s="27">
        <v>0</v>
      </c>
      <c r="P4" s="28">
        <f t="shared" si="1"/>
        <v>0.66996865503792502</v>
      </c>
      <c r="Q4" s="28">
        <f t="shared" si="2"/>
        <v>0.60357536489903152</v>
      </c>
    </row>
    <row r="5" spans="1:17" ht="15">
      <c r="A5" s="25" t="s">
        <v>838</v>
      </c>
      <c r="B5" s="25" t="s">
        <v>706</v>
      </c>
      <c r="C5" s="25" t="s">
        <v>1917</v>
      </c>
      <c r="D5" s="25" t="s">
        <v>8</v>
      </c>
      <c r="E5" s="25">
        <v>10189</v>
      </c>
      <c r="F5" s="26">
        <v>26.888000000000002</v>
      </c>
      <c r="G5" s="25" t="s">
        <v>1484</v>
      </c>
      <c r="H5" s="25">
        <v>4</v>
      </c>
      <c r="I5" s="25">
        <v>1.33</v>
      </c>
      <c r="J5" s="25" t="s">
        <v>1411</v>
      </c>
      <c r="K5" s="25">
        <v>0</v>
      </c>
      <c r="L5" s="25">
        <f t="shared" si="0"/>
        <v>4</v>
      </c>
      <c r="M5" s="27">
        <v>0.33</v>
      </c>
      <c r="N5" s="27">
        <v>13.33</v>
      </c>
      <c r="O5" s="27">
        <v>0.25</v>
      </c>
      <c r="P5" s="28">
        <f t="shared" si="1"/>
        <v>0.14876524843796488</v>
      </c>
      <c r="Q5" s="28">
        <f t="shared" si="2"/>
        <v>0.1340227463405089</v>
      </c>
    </row>
    <row r="6" spans="1:17" ht="15">
      <c r="A6" s="25" t="s">
        <v>838</v>
      </c>
      <c r="B6" s="25" t="s">
        <v>707</v>
      </c>
      <c r="C6" s="25" t="s">
        <v>1908</v>
      </c>
      <c r="D6" s="25" t="s">
        <v>9</v>
      </c>
      <c r="E6" s="25">
        <v>304</v>
      </c>
      <c r="F6" s="26">
        <v>38.658999999999999</v>
      </c>
      <c r="G6" s="25" t="s">
        <v>1573</v>
      </c>
      <c r="H6" s="25">
        <v>8</v>
      </c>
      <c r="I6" s="25">
        <v>2.67</v>
      </c>
      <c r="J6" s="25" t="s">
        <v>1487</v>
      </c>
      <c r="K6" s="25">
        <v>4</v>
      </c>
      <c r="L6" s="25">
        <f t="shared" si="0"/>
        <v>4</v>
      </c>
      <c r="M6" s="27">
        <v>0.39</v>
      </c>
      <c r="N6" s="27">
        <v>2</v>
      </c>
      <c r="O6" s="27">
        <v>0.16</v>
      </c>
      <c r="P6" s="28">
        <f t="shared" si="1"/>
        <v>0.10346879122584651</v>
      </c>
      <c r="Q6" s="28">
        <f t="shared" si="2"/>
        <v>9.3215127230492342E-2</v>
      </c>
    </row>
    <row r="7" spans="1:17" ht="15">
      <c r="A7" s="25" t="s">
        <v>838</v>
      </c>
      <c r="B7" s="25" t="s">
        <v>738</v>
      </c>
      <c r="C7" s="25" t="s">
        <v>1470</v>
      </c>
      <c r="D7" s="25" t="s">
        <v>13</v>
      </c>
      <c r="E7" s="25">
        <v>8815</v>
      </c>
      <c r="F7" s="26">
        <v>10.058999999999999</v>
      </c>
      <c r="G7" s="25" t="s">
        <v>1887</v>
      </c>
      <c r="H7" s="25">
        <v>10</v>
      </c>
      <c r="I7" s="25">
        <v>3.33</v>
      </c>
      <c r="J7" s="25" t="s">
        <v>1411</v>
      </c>
      <c r="K7" s="25">
        <v>0</v>
      </c>
      <c r="L7" s="25">
        <f t="shared" si="0"/>
        <v>10</v>
      </c>
      <c r="M7" s="27">
        <v>0.66</v>
      </c>
      <c r="N7" s="27">
        <v>33.33</v>
      </c>
      <c r="O7" s="27">
        <v>7.0000000000000007E-2</v>
      </c>
      <c r="P7" s="28">
        <f t="shared" si="1"/>
        <v>0.99413460582562885</v>
      </c>
      <c r="Q7" s="28">
        <f t="shared" si="2"/>
        <v>0.89561676200507101</v>
      </c>
    </row>
    <row r="8" spans="1:17" ht="15">
      <c r="A8" s="25" t="s">
        <v>838</v>
      </c>
      <c r="B8" s="25" t="s">
        <v>741</v>
      </c>
      <c r="C8" s="25" t="s">
        <v>1403</v>
      </c>
      <c r="D8" s="25" t="s">
        <v>14</v>
      </c>
      <c r="E8" s="25">
        <v>9774</v>
      </c>
      <c r="F8" s="26">
        <v>106.122</v>
      </c>
      <c r="G8" s="25" t="s">
        <v>1880</v>
      </c>
      <c r="H8" s="25">
        <v>107</v>
      </c>
      <c r="I8" s="25">
        <v>35.67</v>
      </c>
      <c r="J8" s="25" t="s">
        <v>1881</v>
      </c>
      <c r="K8" s="25">
        <v>38</v>
      </c>
      <c r="L8" s="25">
        <f t="shared" si="0"/>
        <v>69</v>
      </c>
      <c r="M8" s="27">
        <v>0.67</v>
      </c>
      <c r="N8" s="27">
        <v>2.82</v>
      </c>
      <c r="O8" s="27">
        <v>0.03</v>
      </c>
      <c r="P8" s="28">
        <f t="shared" si="1"/>
        <v>0.65019505851755521</v>
      </c>
      <c r="Q8" s="28">
        <f t="shared" si="2"/>
        <v>0.58576131397977937</v>
      </c>
    </row>
    <row r="9" spans="1:17" ht="15">
      <c r="A9" s="25" t="s">
        <v>838</v>
      </c>
      <c r="B9" s="25" t="s">
        <v>754</v>
      </c>
      <c r="C9" s="25" t="s">
        <v>1952</v>
      </c>
      <c r="D9" s="25" t="s">
        <v>17</v>
      </c>
      <c r="E9" s="25">
        <v>51806</v>
      </c>
      <c r="F9" s="26">
        <v>15.893000000000001</v>
      </c>
      <c r="G9" s="25" t="s">
        <v>1571</v>
      </c>
      <c r="H9" s="25">
        <v>13</v>
      </c>
      <c r="I9" s="25">
        <v>4.33</v>
      </c>
      <c r="J9" s="25" t="s">
        <v>1953</v>
      </c>
      <c r="K9" s="25">
        <v>17</v>
      </c>
      <c r="L9" s="25">
        <f t="shared" si="0"/>
        <v>-4</v>
      </c>
      <c r="M9" s="27">
        <v>0</v>
      </c>
      <c r="N9" s="27">
        <v>0.76</v>
      </c>
      <c r="O9" s="27">
        <v>0.46</v>
      </c>
      <c r="P9" s="28">
        <f t="shared" si="1"/>
        <v>-0.25168313093814887</v>
      </c>
      <c r="Q9" s="28">
        <f t="shared" si="2"/>
        <v>-0.22674155940373769</v>
      </c>
    </row>
    <row r="10" spans="1:17" ht="15">
      <c r="A10" s="25" t="s">
        <v>838</v>
      </c>
      <c r="B10" s="25" t="s">
        <v>765</v>
      </c>
      <c r="C10" s="25" t="s">
        <v>1912</v>
      </c>
      <c r="D10" s="25" t="s">
        <v>21</v>
      </c>
      <c r="E10" s="25">
        <v>23581</v>
      </c>
      <c r="F10" s="26">
        <v>27.68</v>
      </c>
      <c r="G10" s="25" t="s">
        <v>1913</v>
      </c>
      <c r="H10" s="25">
        <v>5</v>
      </c>
      <c r="I10" s="25">
        <v>1.67</v>
      </c>
      <c r="J10" s="25" t="s">
        <v>1449</v>
      </c>
      <c r="K10" s="25">
        <v>1</v>
      </c>
      <c r="L10" s="25">
        <f t="shared" si="0"/>
        <v>4</v>
      </c>
      <c r="M10" s="27">
        <v>0.33</v>
      </c>
      <c r="N10" s="27">
        <v>5</v>
      </c>
      <c r="O10" s="27">
        <v>0.19</v>
      </c>
      <c r="P10" s="28">
        <f t="shared" si="1"/>
        <v>0.14450867052023122</v>
      </c>
      <c r="Q10" s="28">
        <f t="shared" si="2"/>
        <v>0.13018799145966775</v>
      </c>
    </row>
    <row r="11" spans="1:17" ht="15">
      <c r="A11" s="25" t="s">
        <v>838</v>
      </c>
      <c r="B11" s="25" t="s">
        <v>780</v>
      </c>
      <c r="C11" s="25" t="s">
        <v>1931</v>
      </c>
      <c r="D11" s="25" t="s">
        <v>24</v>
      </c>
      <c r="E11" s="25">
        <v>1041</v>
      </c>
      <c r="F11" s="26">
        <v>51.521999999999998</v>
      </c>
      <c r="G11" s="25" t="s">
        <v>1932</v>
      </c>
      <c r="H11" s="25">
        <v>4</v>
      </c>
      <c r="I11" s="25">
        <v>1.33</v>
      </c>
      <c r="J11" s="25" t="s">
        <v>1511</v>
      </c>
      <c r="K11" s="25">
        <v>5</v>
      </c>
      <c r="L11" s="25">
        <f t="shared" si="0"/>
        <v>-1</v>
      </c>
      <c r="M11" s="27">
        <v>0.18</v>
      </c>
      <c r="N11" s="27">
        <v>0.8</v>
      </c>
      <c r="O11" s="27">
        <v>0.35</v>
      </c>
      <c r="P11" s="28">
        <f t="shared" si="1"/>
        <v>-1.9409184426070418E-2</v>
      </c>
      <c r="Q11" s="28">
        <f t="shared" si="2"/>
        <v>-1.7485751735198573E-2</v>
      </c>
    </row>
    <row r="12" spans="1:17" ht="15">
      <c r="A12" s="25" t="s">
        <v>838</v>
      </c>
      <c r="B12" s="25" t="s">
        <v>784</v>
      </c>
      <c r="C12" s="25" t="s">
        <v>1941</v>
      </c>
      <c r="D12" s="25" t="s">
        <v>25</v>
      </c>
      <c r="E12" s="25">
        <v>80184</v>
      </c>
      <c r="F12" s="26">
        <v>290.38600000000002</v>
      </c>
      <c r="G12" s="25" t="s">
        <v>1458</v>
      </c>
      <c r="H12" s="25">
        <v>4</v>
      </c>
      <c r="I12" s="25">
        <v>1.33</v>
      </c>
      <c r="J12" s="25" t="s">
        <v>1442</v>
      </c>
      <c r="K12" s="25">
        <v>5</v>
      </c>
      <c r="L12" s="25">
        <f t="shared" si="0"/>
        <v>-1</v>
      </c>
      <c r="M12" s="27">
        <v>0.02</v>
      </c>
      <c r="N12" s="27">
        <v>0.8</v>
      </c>
      <c r="O12" s="27">
        <v>0.38</v>
      </c>
      <c r="P12" s="28">
        <f t="shared" si="1"/>
        <v>-3.4436921890173768E-3</v>
      </c>
      <c r="Q12" s="28">
        <f t="shared" si="2"/>
        <v>-3.1024253955111501E-3</v>
      </c>
    </row>
    <row r="13" spans="1:17" ht="15">
      <c r="A13" s="25" t="s">
        <v>838</v>
      </c>
      <c r="B13" s="25" t="s">
        <v>791</v>
      </c>
      <c r="C13" s="25" t="s">
        <v>1903</v>
      </c>
      <c r="D13" s="25" t="s">
        <v>27</v>
      </c>
      <c r="E13" s="25">
        <v>26097</v>
      </c>
      <c r="F13" s="26">
        <v>26.396999999999998</v>
      </c>
      <c r="G13" s="25" t="s">
        <v>1558</v>
      </c>
      <c r="H13" s="25">
        <v>17</v>
      </c>
      <c r="I13" s="25">
        <v>5.67</v>
      </c>
      <c r="J13" s="25" t="s">
        <v>1550</v>
      </c>
      <c r="K13" s="25">
        <v>7</v>
      </c>
      <c r="L13" s="25">
        <f t="shared" si="0"/>
        <v>10</v>
      </c>
      <c r="M13" s="27">
        <v>0.54</v>
      </c>
      <c r="N13" s="27">
        <v>2.4300000000000002</v>
      </c>
      <c r="O13" s="27">
        <v>0.15</v>
      </c>
      <c r="P13" s="28">
        <f t="shared" si="1"/>
        <v>0.3788309277569421</v>
      </c>
      <c r="Q13" s="28">
        <f t="shared" si="2"/>
        <v>0.34128912410535323</v>
      </c>
    </row>
    <row r="14" spans="1:17" ht="15">
      <c r="A14" s="25" t="s">
        <v>838</v>
      </c>
      <c r="B14" s="25" t="s">
        <v>802</v>
      </c>
      <c r="C14" s="25" t="s">
        <v>1928</v>
      </c>
      <c r="D14" s="25" t="s">
        <v>30</v>
      </c>
      <c r="E14" s="25">
        <v>1434</v>
      </c>
      <c r="F14" s="26">
        <v>110.417</v>
      </c>
      <c r="G14" s="25" t="s">
        <v>1458</v>
      </c>
      <c r="H14" s="25">
        <v>4</v>
      </c>
      <c r="I14" s="25">
        <v>1.33</v>
      </c>
      <c r="J14" s="25" t="s">
        <v>1408</v>
      </c>
      <c r="K14" s="25">
        <v>1</v>
      </c>
      <c r="L14" s="25">
        <f t="shared" si="0"/>
        <v>3</v>
      </c>
      <c r="M14" s="27">
        <v>0.3</v>
      </c>
      <c r="N14" s="27">
        <v>4</v>
      </c>
      <c r="O14" s="27">
        <v>0.32</v>
      </c>
      <c r="P14" s="28">
        <f t="shared" si="1"/>
        <v>2.7169729298930419E-2</v>
      </c>
      <c r="Q14" s="28">
        <f t="shared" si="2"/>
        <v>2.4477233602640015E-2</v>
      </c>
    </row>
    <row r="15" spans="1:17" ht="15">
      <c r="A15" s="25" t="s">
        <v>838</v>
      </c>
      <c r="B15" s="25" t="s">
        <v>807</v>
      </c>
      <c r="C15" s="25" t="s">
        <v>1406</v>
      </c>
      <c r="D15" s="25" t="s">
        <v>32</v>
      </c>
      <c r="E15" s="25">
        <v>10238</v>
      </c>
      <c r="F15" s="26">
        <v>38.926000000000002</v>
      </c>
      <c r="G15" s="25" t="s">
        <v>1832</v>
      </c>
      <c r="H15" s="25">
        <v>22</v>
      </c>
      <c r="I15" s="25">
        <v>7.33</v>
      </c>
      <c r="J15" s="25" t="s">
        <v>1411</v>
      </c>
      <c r="K15" s="25">
        <v>0</v>
      </c>
      <c r="L15" s="25">
        <f t="shared" si="0"/>
        <v>22</v>
      </c>
      <c r="M15" s="27">
        <v>1</v>
      </c>
      <c r="N15" s="27">
        <v>73.33</v>
      </c>
      <c r="O15" s="27">
        <v>0</v>
      </c>
      <c r="P15" s="28">
        <f t="shared" si="1"/>
        <v>0.56517494733597073</v>
      </c>
      <c r="Q15" s="28">
        <f t="shared" si="2"/>
        <v>0.50916661922159523</v>
      </c>
    </row>
    <row r="16" spans="1:17" ht="15">
      <c r="A16" s="25" t="s">
        <v>838</v>
      </c>
      <c r="B16" s="25" t="s">
        <v>808</v>
      </c>
      <c r="C16" s="25" t="s">
        <v>1483</v>
      </c>
      <c r="D16" s="25" t="s">
        <v>33</v>
      </c>
      <c r="E16" s="25">
        <v>117159</v>
      </c>
      <c r="F16" s="26">
        <v>11.284000000000001</v>
      </c>
      <c r="G16" s="25" t="s">
        <v>1943</v>
      </c>
      <c r="H16" s="25">
        <v>18</v>
      </c>
      <c r="I16" s="25">
        <v>6</v>
      </c>
      <c r="J16" s="25" t="s">
        <v>1558</v>
      </c>
      <c r="K16" s="25">
        <v>17</v>
      </c>
      <c r="L16" s="25">
        <f t="shared" si="0"/>
        <v>1</v>
      </c>
      <c r="M16" s="27">
        <v>0</v>
      </c>
      <c r="N16" s="27">
        <v>1.06</v>
      </c>
      <c r="O16" s="27">
        <v>0.39</v>
      </c>
      <c r="P16" s="28">
        <f t="shared" si="1"/>
        <v>8.8621056362991835E-2</v>
      </c>
      <c r="Q16" s="28">
        <f t="shared" si="2"/>
        <v>7.9838789516208847E-2</v>
      </c>
    </row>
    <row r="17" spans="1:17" ht="15">
      <c r="A17" s="25" t="s">
        <v>838</v>
      </c>
      <c r="B17" s="25" t="s">
        <v>810</v>
      </c>
      <c r="C17" s="25" t="s">
        <v>1914</v>
      </c>
      <c r="D17" s="25" t="s">
        <v>34</v>
      </c>
      <c r="E17" s="25">
        <v>1653</v>
      </c>
      <c r="F17" s="26">
        <v>82.432000000000002</v>
      </c>
      <c r="G17" s="25" t="s">
        <v>1740</v>
      </c>
      <c r="H17" s="25">
        <v>5</v>
      </c>
      <c r="I17" s="25">
        <v>1.67</v>
      </c>
      <c r="J17" s="25" t="s">
        <v>1411</v>
      </c>
      <c r="K17" s="25">
        <v>0</v>
      </c>
      <c r="L17" s="25">
        <f t="shared" si="0"/>
        <v>5</v>
      </c>
      <c r="M17" s="27">
        <v>0.33</v>
      </c>
      <c r="N17" s="27">
        <v>16.670000000000002</v>
      </c>
      <c r="O17" s="27">
        <v>0.19</v>
      </c>
      <c r="P17" s="28">
        <f t="shared" si="1"/>
        <v>6.065605590062112E-2</v>
      </c>
      <c r="Q17" s="28">
        <f t="shared" si="2"/>
        <v>5.4645095405964968E-2</v>
      </c>
    </row>
    <row r="18" spans="1:17" ht="15">
      <c r="A18" s="25" t="s">
        <v>838</v>
      </c>
      <c r="B18" s="25" t="s">
        <v>815</v>
      </c>
      <c r="C18" s="25" t="s">
        <v>1675</v>
      </c>
      <c r="D18" s="25" t="s">
        <v>36</v>
      </c>
      <c r="E18" s="25">
        <v>1654</v>
      </c>
      <c r="F18" s="26">
        <v>73.242999999999995</v>
      </c>
      <c r="G18" s="25" t="s">
        <v>1876</v>
      </c>
      <c r="H18" s="25">
        <v>42</v>
      </c>
      <c r="I18" s="25">
        <v>14</v>
      </c>
      <c r="J18" s="25" t="s">
        <v>1758</v>
      </c>
      <c r="K18" s="25">
        <v>9</v>
      </c>
      <c r="L18" s="25">
        <f t="shared" si="0"/>
        <v>33</v>
      </c>
      <c r="M18" s="27">
        <v>0.81</v>
      </c>
      <c r="N18" s="27">
        <v>4.67</v>
      </c>
      <c r="O18" s="27">
        <v>0.02</v>
      </c>
      <c r="P18" s="28">
        <f t="shared" si="1"/>
        <v>0.45055500184317959</v>
      </c>
      <c r="Q18" s="28">
        <f t="shared" si="2"/>
        <v>0.40590540706592754</v>
      </c>
    </row>
    <row r="19" spans="1:17" ht="15">
      <c r="A19" s="25" t="s">
        <v>838</v>
      </c>
      <c r="B19" s="25" t="s">
        <v>817</v>
      </c>
      <c r="C19" s="25" t="s">
        <v>1657</v>
      </c>
      <c r="D19" s="25" t="s">
        <v>37</v>
      </c>
      <c r="E19" s="25">
        <v>1655</v>
      </c>
      <c r="F19" s="26">
        <v>69.147999999999996</v>
      </c>
      <c r="G19" s="25" t="s">
        <v>1740</v>
      </c>
      <c r="H19" s="25">
        <v>5</v>
      </c>
      <c r="I19" s="25">
        <v>1.67</v>
      </c>
      <c r="J19" s="25" t="s">
        <v>1411</v>
      </c>
      <c r="K19" s="25">
        <v>0</v>
      </c>
      <c r="L19" s="25">
        <f t="shared" si="0"/>
        <v>5</v>
      </c>
      <c r="M19" s="27">
        <v>0.33</v>
      </c>
      <c r="N19" s="27">
        <v>16.670000000000002</v>
      </c>
      <c r="O19" s="27">
        <v>0.19</v>
      </c>
      <c r="P19" s="28">
        <f t="shared" si="1"/>
        <v>7.2308671255857007E-2</v>
      </c>
      <c r="Q19" s="28">
        <f t="shared" si="2"/>
        <v>6.5142947077348648E-2</v>
      </c>
    </row>
    <row r="20" spans="1:17" ht="15">
      <c r="A20" s="25" t="s">
        <v>838</v>
      </c>
      <c r="B20" s="25" t="s">
        <v>826</v>
      </c>
      <c r="C20" s="25" t="s">
        <v>1892</v>
      </c>
      <c r="D20" s="25" t="s">
        <v>39</v>
      </c>
      <c r="E20" s="25">
        <v>3301</v>
      </c>
      <c r="F20" s="26">
        <v>44.868000000000002</v>
      </c>
      <c r="G20" s="25" t="s">
        <v>1448</v>
      </c>
      <c r="H20" s="25">
        <v>6</v>
      </c>
      <c r="I20" s="25">
        <v>2</v>
      </c>
      <c r="J20" s="25" t="s">
        <v>1411</v>
      </c>
      <c r="K20" s="25">
        <v>0</v>
      </c>
      <c r="L20" s="25">
        <f t="shared" si="0"/>
        <v>6</v>
      </c>
      <c r="M20" s="27">
        <v>0.66</v>
      </c>
      <c r="N20" s="27">
        <v>20</v>
      </c>
      <c r="O20" s="27">
        <v>0.09</v>
      </c>
      <c r="P20" s="28">
        <f t="shared" si="1"/>
        <v>0.13372559507889809</v>
      </c>
      <c r="Q20" s="28">
        <f t="shared" si="2"/>
        <v>0.12047350908008836</v>
      </c>
    </row>
    <row r="21" spans="1:17" ht="15">
      <c r="A21" s="25" t="s">
        <v>838</v>
      </c>
      <c r="B21" s="25" t="s">
        <v>834</v>
      </c>
      <c r="C21" s="25" t="s">
        <v>1937</v>
      </c>
      <c r="D21" s="25" t="s">
        <v>40</v>
      </c>
      <c r="E21" s="25">
        <v>1823</v>
      </c>
      <c r="F21" s="26">
        <v>99.986999999999995</v>
      </c>
      <c r="G21" s="25" t="s">
        <v>1938</v>
      </c>
      <c r="H21" s="25">
        <v>10</v>
      </c>
      <c r="I21" s="25">
        <v>3.33</v>
      </c>
      <c r="J21" s="25" t="s">
        <v>1939</v>
      </c>
      <c r="K21" s="25">
        <v>9</v>
      </c>
      <c r="L21" s="25">
        <f t="shared" si="0"/>
        <v>1</v>
      </c>
      <c r="M21" s="27">
        <v>0.06</v>
      </c>
      <c r="N21" s="27">
        <v>1.1100000000000001</v>
      </c>
      <c r="O21" s="27">
        <v>0.37</v>
      </c>
      <c r="P21" s="28">
        <f t="shared" si="1"/>
        <v>1.0001300169021973E-2</v>
      </c>
      <c r="Q21" s="28">
        <f t="shared" si="2"/>
        <v>9.0101803324522268E-3</v>
      </c>
    </row>
    <row r="22" spans="1:17" ht="15">
      <c r="A22" s="25" t="s">
        <v>838</v>
      </c>
      <c r="B22" s="25" t="s">
        <v>835</v>
      </c>
      <c r="C22" s="25" t="s">
        <v>1909</v>
      </c>
      <c r="D22" s="25" t="s">
        <v>41</v>
      </c>
      <c r="E22" s="25">
        <v>1828</v>
      </c>
      <c r="F22" s="26">
        <v>113.748</v>
      </c>
      <c r="G22" s="25" t="s">
        <v>1910</v>
      </c>
      <c r="H22" s="25">
        <v>26</v>
      </c>
      <c r="I22" s="25">
        <v>8.67</v>
      </c>
      <c r="J22" s="25" t="s">
        <v>1911</v>
      </c>
      <c r="K22" s="25">
        <v>13</v>
      </c>
      <c r="L22" s="25">
        <f t="shared" si="0"/>
        <v>13</v>
      </c>
      <c r="M22" s="27">
        <v>0.33</v>
      </c>
      <c r="N22" s="27">
        <v>2</v>
      </c>
      <c r="O22" s="27">
        <v>0.18</v>
      </c>
      <c r="P22" s="28">
        <f t="shared" si="1"/>
        <v>0.11428772374019762</v>
      </c>
      <c r="Q22" s="28">
        <f t="shared" si="2"/>
        <v>0.10296191327945731</v>
      </c>
    </row>
    <row r="23" spans="1:17" ht="15">
      <c r="A23" s="25" t="s">
        <v>838</v>
      </c>
      <c r="B23" s="25" t="s">
        <v>836</v>
      </c>
      <c r="C23" s="25" t="s">
        <v>1678</v>
      </c>
      <c r="D23" s="25" t="s">
        <v>42</v>
      </c>
      <c r="E23" s="25">
        <v>1832</v>
      </c>
      <c r="F23" s="26">
        <v>331.774</v>
      </c>
      <c r="G23" s="25" t="s">
        <v>1946</v>
      </c>
      <c r="H23" s="25">
        <v>62</v>
      </c>
      <c r="I23" s="25">
        <v>20.67</v>
      </c>
      <c r="J23" s="25" t="s">
        <v>1947</v>
      </c>
      <c r="K23" s="25">
        <v>61</v>
      </c>
      <c r="L23" s="25">
        <f t="shared" si="0"/>
        <v>1</v>
      </c>
      <c r="M23" s="27">
        <v>0</v>
      </c>
      <c r="N23" s="27">
        <v>1.02</v>
      </c>
      <c r="O23" s="27">
        <v>0.41</v>
      </c>
      <c r="P23" s="28">
        <f t="shared" si="1"/>
        <v>3.0140999596110604E-3</v>
      </c>
      <c r="Q23" s="28">
        <f t="shared" si="2"/>
        <v>2.7154053690189731E-3</v>
      </c>
    </row>
    <row r="24" spans="1:17" ht="15">
      <c r="A24" s="29" t="s">
        <v>838</v>
      </c>
      <c r="B24" s="29" t="s">
        <v>838</v>
      </c>
      <c r="C24" s="29" t="s">
        <v>1409</v>
      </c>
      <c r="D24" s="29" t="s">
        <v>43</v>
      </c>
      <c r="E24" s="29">
        <v>1859</v>
      </c>
      <c r="F24" s="30">
        <v>85.584000000000003</v>
      </c>
      <c r="G24" s="29" t="s">
        <v>1833</v>
      </c>
      <c r="H24" s="29">
        <v>95</v>
      </c>
      <c r="I24" s="29">
        <v>31.67</v>
      </c>
      <c r="J24" s="29" t="s">
        <v>1411</v>
      </c>
      <c r="K24" s="29">
        <v>0</v>
      </c>
      <c r="L24" s="29">
        <f t="shared" si="0"/>
        <v>95</v>
      </c>
      <c r="M24" s="46">
        <v>1</v>
      </c>
      <c r="N24" s="46">
        <v>316.67</v>
      </c>
      <c r="O24" s="46">
        <v>0</v>
      </c>
      <c r="P24" s="31">
        <f t="shared" si="1"/>
        <v>1.1100205645915124</v>
      </c>
      <c r="Q24" s="31">
        <f t="shared" si="2"/>
        <v>1.00001852665902</v>
      </c>
    </row>
    <row r="25" spans="1:17" ht="15">
      <c r="A25" s="25" t="s">
        <v>838</v>
      </c>
      <c r="B25" s="25" t="s">
        <v>855</v>
      </c>
      <c r="C25" s="25" t="s">
        <v>1918</v>
      </c>
      <c r="D25" s="25" t="s">
        <v>46</v>
      </c>
      <c r="E25" s="25">
        <v>9775</v>
      </c>
      <c r="F25" s="26">
        <v>46.871000000000002</v>
      </c>
      <c r="G25" s="25" t="s">
        <v>1458</v>
      </c>
      <c r="H25" s="25">
        <v>4</v>
      </c>
      <c r="I25" s="25">
        <v>1.33</v>
      </c>
      <c r="J25" s="25" t="s">
        <v>1411</v>
      </c>
      <c r="K25" s="25">
        <v>0</v>
      </c>
      <c r="L25" s="25">
        <f t="shared" si="0"/>
        <v>4</v>
      </c>
      <c r="M25" s="27">
        <v>0.33</v>
      </c>
      <c r="N25" s="27">
        <v>13.33</v>
      </c>
      <c r="O25" s="27">
        <v>0.25</v>
      </c>
      <c r="P25" s="28">
        <f t="shared" si="1"/>
        <v>8.5340615732542507E-2</v>
      </c>
      <c r="Q25" s="28">
        <f t="shared" si="2"/>
        <v>7.6883437596885137E-2</v>
      </c>
    </row>
    <row r="26" spans="1:17" ht="15">
      <c r="A26" s="25" t="s">
        <v>838</v>
      </c>
      <c r="B26" s="25" t="s">
        <v>865</v>
      </c>
      <c r="C26" s="25" t="s">
        <v>1465</v>
      </c>
      <c r="D26" s="25" t="s">
        <v>50</v>
      </c>
      <c r="E26" s="25">
        <v>2079</v>
      </c>
      <c r="F26" s="26">
        <v>12.259</v>
      </c>
      <c r="G26" s="25" t="s">
        <v>1944</v>
      </c>
      <c r="H26" s="25">
        <v>38</v>
      </c>
      <c r="I26" s="25">
        <v>12.67</v>
      </c>
      <c r="J26" s="25" t="s">
        <v>1945</v>
      </c>
      <c r="K26" s="25">
        <v>23</v>
      </c>
      <c r="L26" s="25">
        <f t="shared" si="0"/>
        <v>15</v>
      </c>
      <c r="M26" s="27">
        <v>0</v>
      </c>
      <c r="N26" s="27">
        <v>1.65</v>
      </c>
      <c r="O26" s="27">
        <v>0.39</v>
      </c>
      <c r="P26" s="28">
        <f t="shared" si="1"/>
        <v>1.223590831226038</v>
      </c>
      <c r="Q26" s="28">
        <f t="shared" si="2"/>
        <v>1.1023340821856198</v>
      </c>
    </row>
    <row r="27" spans="1:17" ht="15">
      <c r="A27" s="25" t="s">
        <v>838</v>
      </c>
      <c r="B27" s="25" t="s">
        <v>866</v>
      </c>
      <c r="C27" s="25" t="s">
        <v>1681</v>
      </c>
      <c r="D27" s="25" t="s">
        <v>51</v>
      </c>
      <c r="E27" s="25">
        <v>2130</v>
      </c>
      <c r="F27" s="26">
        <v>68.477999999999994</v>
      </c>
      <c r="G27" s="25" t="s">
        <v>1405</v>
      </c>
      <c r="H27" s="25">
        <v>4</v>
      </c>
      <c r="I27" s="25">
        <v>1.33</v>
      </c>
      <c r="J27" s="25" t="s">
        <v>1411</v>
      </c>
      <c r="K27" s="25">
        <v>0</v>
      </c>
      <c r="L27" s="25">
        <f t="shared" si="0"/>
        <v>4</v>
      </c>
      <c r="M27" s="27">
        <v>0.33</v>
      </c>
      <c r="N27" s="27">
        <v>13.33</v>
      </c>
      <c r="O27" s="27">
        <v>0.21</v>
      </c>
      <c r="P27" s="28">
        <f t="shared" si="1"/>
        <v>5.8412920938111512E-2</v>
      </c>
      <c r="Q27" s="28">
        <f t="shared" si="2"/>
        <v>5.2624253097397752E-2</v>
      </c>
    </row>
    <row r="28" spans="1:17" ht="15">
      <c r="A28" s="25" t="s">
        <v>838</v>
      </c>
      <c r="B28" s="25" t="s">
        <v>868</v>
      </c>
      <c r="C28" s="25" t="s">
        <v>1954</v>
      </c>
      <c r="D28" s="25" t="s">
        <v>52</v>
      </c>
      <c r="E28" s="25">
        <v>2171</v>
      </c>
      <c r="F28" s="26">
        <v>15.164</v>
      </c>
      <c r="G28" s="25" t="s">
        <v>1433</v>
      </c>
      <c r="H28" s="25">
        <v>8</v>
      </c>
      <c r="I28" s="25">
        <v>2.67</v>
      </c>
      <c r="J28" s="25" t="s">
        <v>1955</v>
      </c>
      <c r="K28" s="25">
        <v>12</v>
      </c>
      <c r="L28" s="25">
        <f t="shared" si="0"/>
        <v>-4</v>
      </c>
      <c r="M28" s="27">
        <v>0</v>
      </c>
      <c r="N28" s="27">
        <v>0.67</v>
      </c>
      <c r="O28" s="27">
        <v>0.46</v>
      </c>
      <c r="P28" s="28">
        <f t="shared" si="1"/>
        <v>-0.26378264310208388</v>
      </c>
      <c r="Q28" s="28">
        <f t="shared" si="2"/>
        <v>-0.23764202081268815</v>
      </c>
    </row>
    <row r="29" spans="1:17" ht="15">
      <c r="A29" s="25" t="s">
        <v>838</v>
      </c>
      <c r="B29" s="25" t="s">
        <v>873</v>
      </c>
      <c r="C29" s="25" t="s">
        <v>1432</v>
      </c>
      <c r="D29" s="25" t="s">
        <v>53</v>
      </c>
      <c r="E29" s="25">
        <v>51307</v>
      </c>
      <c r="F29" s="26">
        <v>43.091000000000001</v>
      </c>
      <c r="G29" s="25" t="s">
        <v>1484</v>
      </c>
      <c r="H29" s="25">
        <v>4</v>
      </c>
      <c r="I29" s="25">
        <v>1.33</v>
      </c>
      <c r="J29" s="25" t="s">
        <v>1411</v>
      </c>
      <c r="K29" s="25">
        <v>0</v>
      </c>
      <c r="L29" s="25">
        <f t="shared" si="0"/>
        <v>4</v>
      </c>
      <c r="M29" s="27">
        <v>0.33</v>
      </c>
      <c r="N29" s="27">
        <v>13.33</v>
      </c>
      <c r="O29" s="27">
        <v>0.25</v>
      </c>
      <c r="P29" s="28">
        <f t="shared" si="1"/>
        <v>9.2826808382260789E-2</v>
      </c>
      <c r="Q29" s="28">
        <f t="shared" si="2"/>
        <v>8.3627755299334042E-2</v>
      </c>
    </row>
    <row r="30" spans="1:17" ht="15">
      <c r="A30" s="25" t="s">
        <v>838</v>
      </c>
      <c r="B30" s="25" t="s">
        <v>881</v>
      </c>
      <c r="C30" s="25" t="s">
        <v>1441</v>
      </c>
      <c r="D30" s="25" t="s">
        <v>58</v>
      </c>
      <c r="E30" s="25">
        <v>2244</v>
      </c>
      <c r="F30" s="26">
        <v>55.927999999999997</v>
      </c>
      <c r="G30" s="25" t="s">
        <v>1834</v>
      </c>
      <c r="H30" s="25">
        <v>32</v>
      </c>
      <c r="I30" s="25">
        <v>10.67</v>
      </c>
      <c r="J30" s="25" t="s">
        <v>1411</v>
      </c>
      <c r="K30" s="25">
        <v>0</v>
      </c>
      <c r="L30" s="25">
        <f t="shared" si="0"/>
        <v>32</v>
      </c>
      <c r="M30" s="27">
        <v>1</v>
      </c>
      <c r="N30" s="27">
        <v>106.67</v>
      </c>
      <c r="O30" s="27">
        <v>0</v>
      </c>
      <c r="P30" s="28">
        <f t="shared" si="1"/>
        <v>0.57216421112859395</v>
      </c>
      <c r="Q30" s="28">
        <f t="shared" si="2"/>
        <v>0.51546325326900355</v>
      </c>
    </row>
    <row r="31" spans="1:17" ht="15">
      <c r="A31" s="25" t="s">
        <v>838</v>
      </c>
      <c r="B31" s="25" t="s">
        <v>882</v>
      </c>
      <c r="C31" s="25" t="s">
        <v>1835</v>
      </c>
      <c r="D31" s="25" t="s">
        <v>59</v>
      </c>
      <c r="E31" s="25">
        <v>2266</v>
      </c>
      <c r="F31" s="26">
        <v>51.512</v>
      </c>
      <c r="G31" s="25" t="s">
        <v>1836</v>
      </c>
      <c r="H31" s="25">
        <v>17</v>
      </c>
      <c r="I31" s="25">
        <v>5.67</v>
      </c>
      <c r="J31" s="25" t="s">
        <v>1411</v>
      </c>
      <c r="K31" s="25">
        <v>0</v>
      </c>
      <c r="L31" s="25">
        <f t="shared" si="0"/>
        <v>17</v>
      </c>
      <c r="M31" s="27">
        <v>1</v>
      </c>
      <c r="N31" s="27">
        <v>56.67</v>
      </c>
      <c r="O31" s="27">
        <v>0</v>
      </c>
      <c r="P31" s="28">
        <f t="shared" si="1"/>
        <v>0.33002018947041467</v>
      </c>
      <c r="Q31" s="28">
        <f t="shared" si="2"/>
        <v>0.29731548600938257</v>
      </c>
    </row>
    <row r="32" spans="1:17" ht="15">
      <c r="A32" s="25" t="s">
        <v>838</v>
      </c>
      <c r="B32" s="25" t="s">
        <v>884</v>
      </c>
      <c r="C32" s="25" t="s">
        <v>1933</v>
      </c>
      <c r="D32" s="25" t="s">
        <v>60</v>
      </c>
      <c r="E32" s="25">
        <v>2312</v>
      </c>
      <c r="F32" s="26">
        <v>435.17</v>
      </c>
      <c r="G32" s="25" t="s">
        <v>1934</v>
      </c>
      <c r="H32" s="25">
        <v>10</v>
      </c>
      <c r="I32" s="25">
        <v>3.33</v>
      </c>
      <c r="J32" s="25" t="s">
        <v>1889</v>
      </c>
      <c r="K32" s="25">
        <v>7</v>
      </c>
      <c r="L32" s="25">
        <f t="shared" si="0"/>
        <v>3</v>
      </c>
      <c r="M32" s="27">
        <v>0.08</v>
      </c>
      <c r="N32" s="27">
        <v>1.43</v>
      </c>
      <c r="O32" s="27">
        <v>0.36</v>
      </c>
      <c r="P32" s="28">
        <f t="shared" si="1"/>
        <v>6.8938575729025437E-3</v>
      </c>
      <c r="Q32" s="28">
        <f t="shared" si="2"/>
        <v>6.2106824981103996E-3</v>
      </c>
    </row>
    <row r="33" spans="1:17" ht="15">
      <c r="A33" s="25" t="s">
        <v>838</v>
      </c>
      <c r="B33" s="25" t="s">
        <v>885</v>
      </c>
      <c r="C33" s="25" t="s">
        <v>1904</v>
      </c>
      <c r="D33" s="25" t="s">
        <v>61</v>
      </c>
      <c r="E33" s="25">
        <v>388698</v>
      </c>
      <c r="F33" s="26">
        <v>248.07300000000001</v>
      </c>
      <c r="G33" s="25" t="s">
        <v>1905</v>
      </c>
      <c r="H33" s="25">
        <v>7</v>
      </c>
      <c r="I33" s="25">
        <v>2.33</v>
      </c>
      <c r="J33" s="25" t="s">
        <v>1906</v>
      </c>
      <c r="K33" s="25">
        <v>3</v>
      </c>
      <c r="L33" s="25">
        <f t="shared" si="0"/>
        <v>4</v>
      </c>
      <c r="M33" s="27">
        <v>0.5</v>
      </c>
      <c r="N33" s="27">
        <v>2.33</v>
      </c>
      <c r="O33" s="27">
        <v>0.16</v>
      </c>
      <c r="P33" s="28">
        <f t="shared" si="1"/>
        <v>1.6124285996460718E-2</v>
      </c>
      <c r="Q33" s="28">
        <f t="shared" si="2"/>
        <v>1.452638378059524E-2</v>
      </c>
    </row>
    <row r="34" spans="1:17" ht="15">
      <c r="A34" s="25" t="s">
        <v>838</v>
      </c>
      <c r="B34" s="25" t="s">
        <v>887</v>
      </c>
      <c r="C34" s="25" t="s">
        <v>1893</v>
      </c>
      <c r="D34" s="25" t="s">
        <v>63</v>
      </c>
      <c r="E34" s="25">
        <v>2332</v>
      </c>
      <c r="F34" s="26">
        <v>71.174000000000007</v>
      </c>
      <c r="G34" s="25" t="s">
        <v>1894</v>
      </c>
      <c r="H34" s="25">
        <v>5</v>
      </c>
      <c r="I34" s="25">
        <v>1.67</v>
      </c>
      <c r="J34" s="25" t="s">
        <v>1411</v>
      </c>
      <c r="K34" s="25">
        <v>0</v>
      </c>
      <c r="L34" s="25">
        <f t="shared" ref="L34:L65" si="3">H34-K34</f>
        <v>5</v>
      </c>
      <c r="M34" s="27">
        <v>0.66</v>
      </c>
      <c r="N34" s="27">
        <v>16.670000000000002</v>
      </c>
      <c r="O34" s="27">
        <v>0.09</v>
      </c>
      <c r="P34" s="28">
        <f t="shared" ref="P34:P65" si="4">L34/F34</f>
        <v>7.0250372326973329E-2</v>
      </c>
      <c r="Q34" s="28">
        <f t="shared" ref="Q34:Q65" si="5">P34/1.11</f>
        <v>6.3288623717993986E-2</v>
      </c>
    </row>
    <row r="35" spans="1:17" ht="15">
      <c r="A35" s="25" t="s">
        <v>838</v>
      </c>
      <c r="B35" s="25" t="s">
        <v>888</v>
      </c>
      <c r="C35" s="25" t="s">
        <v>1837</v>
      </c>
      <c r="D35" s="25" t="s">
        <v>64</v>
      </c>
      <c r="E35" s="25">
        <v>2335</v>
      </c>
      <c r="F35" s="26">
        <v>262.625</v>
      </c>
      <c r="G35" s="25" t="s">
        <v>1838</v>
      </c>
      <c r="H35" s="25">
        <v>50</v>
      </c>
      <c r="I35" s="25">
        <v>16.670000000000002</v>
      </c>
      <c r="J35" s="25" t="s">
        <v>1411</v>
      </c>
      <c r="K35" s="25">
        <v>0</v>
      </c>
      <c r="L35" s="25">
        <f t="shared" si="3"/>
        <v>50</v>
      </c>
      <c r="M35" s="27">
        <v>1</v>
      </c>
      <c r="N35" s="27">
        <v>166.67</v>
      </c>
      <c r="O35" s="27">
        <v>0</v>
      </c>
      <c r="P35" s="28">
        <f t="shared" si="4"/>
        <v>0.19038553069966682</v>
      </c>
      <c r="Q35" s="28">
        <f t="shared" si="5"/>
        <v>0.17151849612582595</v>
      </c>
    </row>
    <row r="36" spans="1:17" ht="15">
      <c r="A36" s="25" t="s">
        <v>838</v>
      </c>
      <c r="B36" s="25" t="s">
        <v>892</v>
      </c>
      <c r="C36" s="25" t="s">
        <v>1684</v>
      </c>
      <c r="D36" s="25" t="s">
        <v>65</v>
      </c>
      <c r="E36" s="25">
        <v>2521</v>
      </c>
      <c r="F36" s="26">
        <v>53.426000000000002</v>
      </c>
      <c r="G36" s="25" t="s">
        <v>1866</v>
      </c>
      <c r="H36" s="25">
        <v>26</v>
      </c>
      <c r="I36" s="25">
        <v>8.67</v>
      </c>
      <c r="J36" s="25" t="s">
        <v>1487</v>
      </c>
      <c r="K36" s="25">
        <v>4</v>
      </c>
      <c r="L36" s="25">
        <f t="shared" si="3"/>
        <v>22</v>
      </c>
      <c r="M36" s="27">
        <v>0.99</v>
      </c>
      <c r="N36" s="27">
        <v>6.5</v>
      </c>
      <c r="O36" s="27">
        <v>0</v>
      </c>
      <c r="P36" s="28">
        <f t="shared" si="4"/>
        <v>0.41178452438887431</v>
      </c>
      <c r="Q36" s="28">
        <f t="shared" si="5"/>
        <v>0.37097704899898581</v>
      </c>
    </row>
    <row r="37" spans="1:17" ht="15">
      <c r="A37" s="25" t="s">
        <v>838</v>
      </c>
      <c r="B37" s="25" t="s">
        <v>893</v>
      </c>
      <c r="C37" s="25" t="s">
        <v>1898</v>
      </c>
      <c r="D37" s="25" t="s">
        <v>66</v>
      </c>
      <c r="E37" s="25">
        <v>8087</v>
      </c>
      <c r="F37" s="26">
        <v>69.721000000000004</v>
      </c>
      <c r="G37" s="25" t="s">
        <v>1802</v>
      </c>
      <c r="H37" s="25">
        <v>7</v>
      </c>
      <c r="I37" s="25">
        <v>2.33</v>
      </c>
      <c r="J37" s="25" t="s">
        <v>1469</v>
      </c>
      <c r="K37" s="25">
        <v>2</v>
      </c>
      <c r="L37" s="25">
        <f t="shared" si="3"/>
        <v>5</v>
      </c>
      <c r="M37" s="27">
        <v>0.6</v>
      </c>
      <c r="N37" s="27">
        <v>3.5</v>
      </c>
      <c r="O37" s="27">
        <v>0.13</v>
      </c>
      <c r="P37" s="28">
        <f t="shared" si="4"/>
        <v>7.1714404555298969E-2</v>
      </c>
      <c r="Q37" s="28">
        <f t="shared" si="5"/>
        <v>6.4607571671440503E-2</v>
      </c>
    </row>
    <row r="38" spans="1:17" ht="15">
      <c r="A38" s="25" t="s">
        <v>838</v>
      </c>
      <c r="B38" s="25" t="s">
        <v>895</v>
      </c>
      <c r="C38" s="25" t="s">
        <v>1514</v>
      </c>
      <c r="D38" s="25" t="s">
        <v>68</v>
      </c>
      <c r="E38" s="25">
        <v>9908</v>
      </c>
      <c r="F38" s="26">
        <v>54.121000000000002</v>
      </c>
      <c r="G38" s="25" t="s">
        <v>1582</v>
      </c>
      <c r="H38" s="25">
        <v>5</v>
      </c>
      <c r="I38" s="25">
        <v>1.67</v>
      </c>
      <c r="J38" s="25" t="s">
        <v>1411</v>
      </c>
      <c r="K38" s="25">
        <v>0</v>
      </c>
      <c r="L38" s="25">
        <f t="shared" si="3"/>
        <v>5</v>
      </c>
      <c r="M38" s="27">
        <v>0.33</v>
      </c>
      <c r="N38" s="27">
        <v>16.670000000000002</v>
      </c>
      <c r="O38" s="27">
        <v>0.21</v>
      </c>
      <c r="P38" s="28">
        <f t="shared" si="4"/>
        <v>9.2385580458602012E-2</v>
      </c>
      <c r="Q38" s="28">
        <f t="shared" si="5"/>
        <v>8.3230252665407206E-2</v>
      </c>
    </row>
    <row r="39" spans="1:17" ht="15">
      <c r="A39" s="25" t="s">
        <v>838</v>
      </c>
      <c r="B39" s="25" t="s">
        <v>898</v>
      </c>
      <c r="C39" s="25" t="s">
        <v>1744</v>
      </c>
      <c r="D39" s="25" t="s">
        <v>69</v>
      </c>
      <c r="E39" s="25">
        <v>2597</v>
      </c>
      <c r="F39" s="26">
        <v>36.052999999999997</v>
      </c>
      <c r="G39" s="25" t="s">
        <v>1622</v>
      </c>
      <c r="H39" s="25">
        <v>15</v>
      </c>
      <c r="I39" s="25">
        <v>5</v>
      </c>
      <c r="J39" s="25" t="s">
        <v>1511</v>
      </c>
      <c r="K39" s="25">
        <v>5</v>
      </c>
      <c r="L39" s="25">
        <f t="shared" si="3"/>
        <v>10</v>
      </c>
      <c r="M39" s="27">
        <v>0.54</v>
      </c>
      <c r="N39" s="27">
        <v>3</v>
      </c>
      <c r="O39" s="27">
        <v>0.15</v>
      </c>
      <c r="P39" s="28">
        <f t="shared" si="4"/>
        <v>0.27736942834160822</v>
      </c>
      <c r="Q39" s="28">
        <f t="shared" si="5"/>
        <v>0.2498823678753227</v>
      </c>
    </row>
    <row r="40" spans="1:17" ht="15">
      <c r="A40" s="25" t="s">
        <v>838</v>
      </c>
      <c r="B40" s="25" t="s">
        <v>908</v>
      </c>
      <c r="C40" s="25" t="s">
        <v>1878</v>
      </c>
      <c r="D40" s="25" t="s">
        <v>73</v>
      </c>
      <c r="E40" s="25">
        <v>3015</v>
      </c>
      <c r="F40" s="26">
        <v>13.553000000000001</v>
      </c>
      <c r="G40" s="25" t="s">
        <v>1879</v>
      </c>
      <c r="H40" s="25">
        <v>9</v>
      </c>
      <c r="I40" s="25">
        <v>3</v>
      </c>
      <c r="J40" s="25" t="s">
        <v>1431</v>
      </c>
      <c r="K40" s="25">
        <v>3</v>
      </c>
      <c r="L40" s="25">
        <f t="shared" si="3"/>
        <v>6</v>
      </c>
      <c r="M40" s="27">
        <v>0.7</v>
      </c>
      <c r="N40" s="27">
        <v>3</v>
      </c>
      <c r="O40" s="27">
        <v>0.03</v>
      </c>
      <c r="P40" s="28">
        <f t="shared" si="4"/>
        <v>0.4427064118645318</v>
      </c>
      <c r="Q40" s="28">
        <f t="shared" si="5"/>
        <v>0.39883460528336195</v>
      </c>
    </row>
    <row r="41" spans="1:17" ht="15">
      <c r="A41" s="25" t="s">
        <v>838</v>
      </c>
      <c r="B41" s="25" t="s">
        <v>914</v>
      </c>
      <c r="C41" s="25" t="s">
        <v>1882</v>
      </c>
      <c r="D41" s="25" t="s">
        <v>75</v>
      </c>
      <c r="E41" s="25">
        <v>3009</v>
      </c>
      <c r="F41" s="26">
        <v>22.58</v>
      </c>
      <c r="G41" s="25" t="s">
        <v>1883</v>
      </c>
      <c r="H41" s="25">
        <v>11</v>
      </c>
      <c r="I41" s="25">
        <v>3.67</v>
      </c>
      <c r="J41" s="25" t="s">
        <v>1411</v>
      </c>
      <c r="K41" s="25">
        <v>0</v>
      </c>
      <c r="L41" s="25">
        <f t="shared" si="3"/>
        <v>11</v>
      </c>
      <c r="M41" s="27">
        <v>0.67</v>
      </c>
      <c r="N41" s="27">
        <v>36.67</v>
      </c>
      <c r="O41" s="27">
        <v>0.04</v>
      </c>
      <c r="P41" s="28">
        <f t="shared" si="4"/>
        <v>0.48715677590788314</v>
      </c>
      <c r="Q41" s="28">
        <f t="shared" si="5"/>
        <v>0.43887997829539016</v>
      </c>
    </row>
    <row r="42" spans="1:17" ht="15">
      <c r="A42" s="25" t="s">
        <v>838</v>
      </c>
      <c r="B42" s="25" t="s">
        <v>915</v>
      </c>
      <c r="C42" s="25" t="s">
        <v>1564</v>
      </c>
      <c r="D42" s="25" t="s">
        <v>76</v>
      </c>
      <c r="E42" s="25">
        <v>3006</v>
      </c>
      <c r="F42" s="26">
        <v>21.364999999999998</v>
      </c>
      <c r="G42" s="25" t="s">
        <v>1555</v>
      </c>
      <c r="H42" s="25">
        <v>12</v>
      </c>
      <c r="I42" s="25">
        <v>4</v>
      </c>
      <c r="J42" s="25" t="s">
        <v>1484</v>
      </c>
      <c r="K42" s="25">
        <v>4</v>
      </c>
      <c r="L42" s="25">
        <f t="shared" si="3"/>
        <v>8</v>
      </c>
      <c r="M42" s="27">
        <v>0.65</v>
      </c>
      <c r="N42" s="27">
        <v>3</v>
      </c>
      <c r="O42" s="27">
        <v>0.12</v>
      </c>
      <c r="P42" s="28">
        <f t="shared" si="4"/>
        <v>0.37444418441376087</v>
      </c>
      <c r="Q42" s="28">
        <f t="shared" si="5"/>
        <v>0.33733710307546022</v>
      </c>
    </row>
    <row r="43" spans="1:17" ht="15">
      <c r="A43" s="25" t="s">
        <v>838</v>
      </c>
      <c r="B43" s="25" t="s">
        <v>916</v>
      </c>
      <c r="C43" s="25" t="s">
        <v>1901</v>
      </c>
      <c r="D43" s="25" t="s">
        <v>77</v>
      </c>
      <c r="E43" s="25">
        <v>3008</v>
      </c>
      <c r="F43" s="26">
        <v>21.864999999999998</v>
      </c>
      <c r="G43" s="25" t="s">
        <v>1902</v>
      </c>
      <c r="H43" s="25">
        <v>11</v>
      </c>
      <c r="I43" s="25">
        <v>3.67</v>
      </c>
      <c r="J43" s="25" t="s">
        <v>1484</v>
      </c>
      <c r="K43" s="25">
        <v>4</v>
      </c>
      <c r="L43" s="25">
        <f t="shared" si="3"/>
        <v>7</v>
      </c>
      <c r="M43" s="27">
        <v>0.56000000000000005</v>
      </c>
      <c r="N43" s="27">
        <v>2.75</v>
      </c>
      <c r="O43" s="27">
        <v>0.14000000000000001</v>
      </c>
      <c r="P43" s="28">
        <f t="shared" si="4"/>
        <v>0.32014635261833985</v>
      </c>
      <c r="Q43" s="28">
        <f t="shared" si="5"/>
        <v>0.28842013749399986</v>
      </c>
    </row>
    <row r="44" spans="1:17" ht="15">
      <c r="A44" s="25" t="s">
        <v>838</v>
      </c>
      <c r="B44" s="25" t="s">
        <v>917</v>
      </c>
      <c r="C44" s="25" t="s">
        <v>1533</v>
      </c>
      <c r="D44" s="25" t="s">
        <v>78</v>
      </c>
      <c r="E44" s="25">
        <v>221613</v>
      </c>
      <c r="F44" s="26">
        <v>14.234</v>
      </c>
      <c r="G44" s="25" t="s">
        <v>1873</v>
      </c>
      <c r="H44" s="25">
        <v>20</v>
      </c>
      <c r="I44" s="25">
        <v>6.67</v>
      </c>
      <c r="J44" s="25" t="s">
        <v>1484</v>
      </c>
      <c r="K44" s="25">
        <v>4</v>
      </c>
      <c r="L44" s="25">
        <f t="shared" si="3"/>
        <v>16</v>
      </c>
      <c r="M44" s="27">
        <v>0.92</v>
      </c>
      <c r="N44" s="27">
        <v>5</v>
      </c>
      <c r="O44" s="27">
        <v>0.01</v>
      </c>
      <c r="P44" s="28">
        <f t="shared" si="4"/>
        <v>1.1240691302515105</v>
      </c>
      <c r="Q44" s="28">
        <f t="shared" si="5"/>
        <v>1.0126748921184778</v>
      </c>
    </row>
    <row r="45" spans="1:17" ht="15">
      <c r="A45" s="25" t="s">
        <v>838</v>
      </c>
      <c r="B45" s="25" t="s">
        <v>918</v>
      </c>
      <c r="C45" s="25" t="s">
        <v>1606</v>
      </c>
      <c r="D45" s="25" t="s">
        <v>79</v>
      </c>
      <c r="E45" s="25">
        <v>85235</v>
      </c>
      <c r="F45" s="26">
        <v>13.906000000000001</v>
      </c>
      <c r="G45" s="25" t="s">
        <v>1940</v>
      </c>
      <c r="H45" s="25">
        <v>22</v>
      </c>
      <c r="I45" s="25">
        <v>7.33</v>
      </c>
      <c r="J45" s="25" t="s">
        <v>1439</v>
      </c>
      <c r="K45" s="25">
        <v>13</v>
      </c>
      <c r="L45" s="25">
        <f t="shared" si="3"/>
        <v>9</v>
      </c>
      <c r="M45" s="27">
        <v>0.04</v>
      </c>
      <c r="N45" s="27">
        <v>1.69</v>
      </c>
      <c r="O45" s="27">
        <v>0.37</v>
      </c>
      <c r="P45" s="28">
        <f t="shared" si="4"/>
        <v>0.64720264633970948</v>
      </c>
      <c r="Q45" s="28">
        <f t="shared" si="5"/>
        <v>0.58306544715289133</v>
      </c>
    </row>
    <row r="46" spans="1:17" ht="15">
      <c r="A46" s="25" t="s">
        <v>838</v>
      </c>
      <c r="B46" s="25" t="s">
        <v>919</v>
      </c>
      <c r="C46" s="25" t="s">
        <v>1871</v>
      </c>
      <c r="D46" s="25" t="s">
        <v>80</v>
      </c>
      <c r="E46" s="25">
        <v>8970</v>
      </c>
      <c r="F46" s="26">
        <v>13.904</v>
      </c>
      <c r="G46" s="25" t="s">
        <v>1872</v>
      </c>
      <c r="H46" s="25">
        <v>20</v>
      </c>
      <c r="I46" s="25">
        <v>6.67</v>
      </c>
      <c r="J46" s="25" t="s">
        <v>1484</v>
      </c>
      <c r="K46" s="25">
        <v>4</v>
      </c>
      <c r="L46" s="25">
        <f t="shared" si="3"/>
        <v>16</v>
      </c>
      <c r="M46" s="27">
        <v>0.93</v>
      </c>
      <c r="N46" s="27">
        <v>5</v>
      </c>
      <c r="O46" s="27">
        <v>0.01</v>
      </c>
      <c r="P46" s="28">
        <f t="shared" si="4"/>
        <v>1.1507479861910241</v>
      </c>
      <c r="Q46" s="28">
        <f t="shared" si="5"/>
        <v>1.0367098974693911</v>
      </c>
    </row>
    <row r="47" spans="1:17" ht="15">
      <c r="A47" s="25" t="s">
        <v>838</v>
      </c>
      <c r="B47" s="25" t="s">
        <v>921</v>
      </c>
      <c r="C47" s="25" t="s">
        <v>1546</v>
      </c>
      <c r="D47" s="25" t="s">
        <v>81</v>
      </c>
      <c r="E47" s="25">
        <v>85236</v>
      </c>
      <c r="F47" s="26">
        <v>13.89</v>
      </c>
      <c r="G47" s="25" t="s">
        <v>1867</v>
      </c>
      <c r="H47" s="25">
        <v>23</v>
      </c>
      <c r="I47" s="25">
        <v>7.67</v>
      </c>
      <c r="J47" s="25" t="s">
        <v>1484</v>
      </c>
      <c r="K47" s="25">
        <v>4</v>
      </c>
      <c r="L47" s="25">
        <f t="shared" si="3"/>
        <v>19</v>
      </c>
      <c r="M47" s="27">
        <v>0.97</v>
      </c>
      <c r="N47" s="27">
        <v>5.75</v>
      </c>
      <c r="O47" s="27">
        <v>0</v>
      </c>
      <c r="P47" s="28">
        <f t="shared" si="4"/>
        <v>1.3678905687544995</v>
      </c>
      <c r="Q47" s="28">
        <f t="shared" si="5"/>
        <v>1.2323338457247743</v>
      </c>
    </row>
    <row r="48" spans="1:17" ht="15">
      <c r="A48" s="25" t="s">
        <v>838</v>
      </c>
      <c r="B48" s="25" t="s">
        <v>923</v>
      </c>
      <c r="C48" s="25" t="s">
        <v>1536</v>
      </c>
      <c r="D48" s="25" t="s">
        <v>1537</v>
      </c>
      <c r="E48" s="25">
        <v>8360</v>
      </c>
      <c r="F48" s="26">
        <v>11.367000000000001</v>
      </c>
      <c r="G48" s="25" t="s">
        <v>1839</v>
      </c>
      <c r="H48" s="25">
        <v>22</v>
      </c>
      <c r="I48" s="25">
        <v>7.33</v>
      </c>
      <c r="J48" s="25" t="s">
        <v>1411</v>
      </c>
      <c r="K48" s="25">
        <v>0</v>
      </c>
      <c r="L48" s="25">
        <f t="shared" si="3"/>
        <v>22</v>
      </c>
      <c r="M48" s="27">
        <v>1</v>
      </c>
      <c r="N48" s="27">
        <v>73.33</v>
      </c>
      <c r="O48" s="27">
        <v>0</v>
      </c>
      <c r="P48" s="28">
        <f t="shared" si="4"/>
        <v>1.9354271135743819</v>
      </c>
      <c r="Q48" s="28">
        <f t="shared" si="5"/>
        <v>1.7436280302471907</v>
      </c>
    </row>
    <row r="49" spans="1:17" ht="15">
      <c r="A49" s="25" t="s">
        <v>838</v>
      </c>
      <c r="B49" s="25" t="s">
        <v>924</v>
      </c>
      <c r="C49" s="25" t="s">
        <v>1840</v>
      </c>
      <c r="D49" s="25" t="s">
        <v>82</v>
      </c>
      <c r="E49" s="25">
        <v>333932</v>
      </c>
      <c r="F49" s="26">
        <v>15.388</v>
      </c>
      <c r="G49" s="25" t="s">
        <v>1841</v>
      </c>
      <c r="H49" s="25">
        <v>20</v>
      </c>
      <c r="I49" s="25">
        <v>6.67</v>
      </c>
      <c r="J49" s="25" t="s">
        <v>1842</v>
      </c>
      <c r="K49" s="25">
        <v>1</v>
      </c>
      <c r="L49" s="25">
        <f t="shared" si="3"/>
        <v>19</v>
      </c>
      <c r="M49" s="27">
        <v>1</v>
      </c>
      <c r="N49" s="27">
        <v>20</v>
      </c>
      <c r="O49" s="27">
        <v>0</v>
      </c>
      <c r="P49" s="28">
        <f t="shared" si="4"/>
        <v>1.2347283597608527</v>
      </c>
      <c r="Q49" s="28">
        <f t="shared" si="5"/>
        <v>1.1123678916764437</v>
      </c>
    </row>
    <row r="50" spans="1:17" ht="15">
      <c r="A50" s="25" t="s">
        <v>838</v>
      </c>
      <c r="B50" s="25" t="s">
        <v>933</v>
      </c>
      <c r="C50" s="25" t="s">
        <v>1438</v>
      </c>
      <c r="D50" s="25" t="s">
        <v>85</v>
      </c>
      <c r="E50" s="25">
        <v>3183</v>
      </c>
      <c r="F50" s="26">
        <v>33.67</v>
      </c>
      <c r="G50" s="25" t="s">
        <v>1889</v>
      </c>
      <c r="H50" s="25">
        <v>7</v>
      </c>
      <c r="I50" s="25">
        <v>2.33</v>
      </c>
      <c r="J50" s="25" t="s">
        <v>1411</v>
      </c>
      <c r="K50" s="25">
        <v>0</v>
      </c>
      <c r="L50" s="25">
        <f t="shared" si="3"/>
        <v>7</v>
      </c>
      <c r="M50" s="27">
        <v>0.66</v>
      </c>
      <c r="N50" s="27">
        <v>23.33</v>
      </c>
      <c r="O50" s="27">
        <v>0.08</v>
      </c>
      <c r="P50" s="28">
        <f t="shared" si="4"/>
        <v>0.20790020790020788</v>
      </c>
      <c r="Q50" s="28">
        <f t="shared" si="5"/>
        <v>0.18729748459478185</v>
      </c>
    </row>
    <row r="51" spans="1:17" ht="15">
      <c r="A51" s="25" t="s">
        <v>838</v>
      </c>
      <c r="B51" s="25" t="s">
        <v>936</v>
      </c>
      <c r="C51" s="25" t="s">
        <v>1617</v>
      </c>
      <c r="D51" s="25" t="s">
        <v>86</v>
      </c>
      <c r="E51" s="25">
        <v>3185</v>
      </c>
      <c r="F51" s="26">
        <v>45.671999999999997</v>
      </c>
      <c r="G51" s="25" t="s">
        <v>1894</v>
      </c>
      <c r="H51" s="25">
        <v>5</v>
      </c>
      <c r="I51" s="25">
        <v>1.67</v>
      </c>
      <c r="J51" s="25" t="s">
        <v>1411</v>
      </c>
      <c r="K51" s="25">
        <v>0</v>
      </c>
      <c r="L51" s="25">
        <f t="shared" si="3"/>
        <v>5</v>
      </c>
      <c r="M51" s="27">
        <v>0.66</v>
      </c>
      <c r="N51" s="27">
        <v>16.670000000000002</v>
      </c>
      <c r="O51" s="27">
        <v>0.09</v>
      </c>
      <c r="P51" s="28">
        <f t="shared" si="4"/>
        <v>0.10947626554562971</v>
      </c>
      <c r="Q51" s="28">
        <f t="shared" si="5"/>
        <v>9.8627266257324056E-2</v>
      </c>
    </row>
    <row r="52" spans="1:17" ht="15">
      <c r="A52" s="25" t="s">
        <v>838</v>
      </c>
      <c r="B52" s="25" t="s">
        <v>937</v>
      </c>
      <c r="C52" s="25" t="s">
        <v>1660</v>
      </c>
      <c r="D52" s="25" t="s">
        <v>87</v>
      </c>
      <c r="E52" s="25">
        <v>3187</v>
      </c>
      <c r="F52" s="26">
        <v>49.228999999999999</v>
      </c>
      <c r="G52" s="25" t="s">
        <v>1843</v>
      </c>
      <c r="H52" s="25">
        <v>10</v>
      </c>
      <c r="I52" s="25">
        <v>3.33</v>
      </c>
      <c r="J52" s="25" t="s">
        <v>1411</v>
      </c>
      <c r="K52" s="25">
        <v>0</v>
      </c>
      <c r="L52" s="25">
        <f t="shared" si="3"/>
        <v>10</v>
      </c>
      <c r="M52" s="27">
        <v>1</v>
      </c>
      <c r="N52" s="27">
        <v>33.33</v>
      </c>
      <c r="O52" s="27">
        <v>0</v>
      </c>
      <c r="P52" s="28">
        <f t="shared" si="4"/>
        <v>0.20313230006703367</v>
      </c>
      <c r="Q52" s="28">
        <f t="shared" si="5"/>
        <v>0.18300207213246275</v>
      </c>
    </row>
    <row r="53" spans="1:17" ht="15">
      <c r="A53" s="25" t="s">
        <v>838</v>
      </c>
      <c r="B53" s="25" t="s">
        <v>941</v>
      </c>
      <c r="C53" s="25" t="s">
        <v>1753</v>
      </c>
      <c r="D53" s="25" t="s">
        <v>89</v>
      </c>
      <c r="E53" s="25">
        <v>4670</v>
      </c>
      <c r="F53" s="26">
        <v>77.516000000000005</v>
      </c>
      <c r="G53" s="25" t="s">
        <v>1487</v>
      </c>
      <c r="H53" s="25">
        <v>4</v>
      </c>
      <c r="I53" s="25">
        <v>1.33</v>
      </c>
      <c r="J53" s="25" t="s">
        <v>1411</v>
      </c>
      <c r="K53" s="25">
        <v>0</v>
      </c>
      <c r="L53" s="25">
        <f t="shared" si="3"/>
        <v>4</v>
      </c>
      <c r="M53" s="27">
        <v>0.33</v>
      </c>
      <c r="N53" s="27">
        <v>13.33</v>
      </c>
      <c r="O53" s="27">
        <v>0.25</v>
      </c>
      <c r="P53" s="28">
        <f t="shared" si="4"/>
        <v>5.1602249858093807E-2</v>
      </c>
      <c r="Q53" s="28">
        <f t="shared" si="5"/>
        <v>4.6488513385670095E-2</v>
      </c>
    </row>
    <row r="54" spans="1:17" ht="15">
      <c r="A54" s="25" t="s">
        <v>838</v>
      </c>
      <c r="B54" s="25" t="s">
        <v>943</v>
      </c>
      <c r="C54" s="25" t="s">
        <v>1498</v>
      </c>
      <c r="D54" s="25" t="s">
        <v>90</v>
      </c>
      <c r="E54" s="25">
        <v>3192</v>
      </c>
      <c r="F54" s="26">
        <v>90.584000000000003</v>
      </c>
      <c r="G54" s="25" t="s">
        <v>1874</v>
      </c>
      <c r="H54" s="25">
        <v>25</v>
      </c>
      <c r="I54" s="25">
        <v>8.33</v>
      </c>
      <c r="J54" s="25" t="s">
        <v>1790</v>
      </c>
      <c r="K54" s="25">
        <v>8</v>
      </c>
      <c r="L54" s="25">
        <f t="shared" si="3"/>
        <v>17</v>
      </c>
      <c r="M54" s="27">
        <v>0.91</v>
      </c>
      <c r="N54" s="27">
        <v>3.13</v>
      </c>
      <c r="O54" s="27">
        <v>0.01</v>
      </c>
      <c r="P54" s="28">
        <f t="shared" si="4"/>
        <v>0.18767111189614058</v>
      </c>
      <c r="Q54" s="28">
        <f t="shared" si="5"/>
        <v>0.16907307378030681</v>
      </c>
    </row>
    <row r="55" spans="1:17" ht="15">
      <c r="A55" s="25" t="s">
        <v>838</v>
      </c>
      <c r="B55" s="25" t="s">
        <v>947</v>
      </c>
      <c r="C55" s="25" t="s">
        <v>1926</v>
      </c>
      <c r="D55" s="25" t="s">
        <v>92</v>
      </c>
      <c r="E55" s="25">
        <v>388697</v>
      </c>
      <c r="F55" s="26">
        <v>282.39</v>
      </c>
      <c r="G55" s="25" t="s">
        <v>1927</v>
      </c>
      <c r="H55" s="25">
        <v>11</v>
      </c>
      <c r="I55" s="25">
        <v>3.67</v>
      </c>
      <c r="J55" s="25" t="s">
        <v>1577</v>
      </c>
      <c r="K55" s="25">
        <v>8</v>
      </c>
      <c r="L55" s="25">
        <f t="shared" si="3"/>
        <v>3</v>
      </c>
      <c r="M55" s="27">
        <v>0.32</v>
      </c>
      <c r="N55" s="27">
        <v>1.38</v>
      </c>
      <c r="O55" s="27">
        <v>0.32</v>
      </c>
      <c r="P55" s="28">
        <f t="shared" si="4"/>
        <v>1.0623605651758208E-2</v>
      </c>
      <c r="Q55" s="28">
        <f t="shared" si="5"/>
        <v>9.5708159024848714E-3</v>
      </c>
    </row>
    <row r="56" spans="1:17" ht="15">
      <c r="A56" s="25" t="s">
        <v>838</v>
      </c>
      <c r="B56" s="25" t="s">
        <v>952</v>
      </c>
      <c r="C56" s="25" t="s">
        <v>1767</v>
      </c>
      <c r="D56" s="25" t="s">
        <v>97</v>
      </c>
      <c r="E56" s="25">
        <v>3312</v>
      </c>
      <c r="F56" s="26">
        <v>70.897999999999996</v>
      </c>
      <c r="G56" s="25" t="s">
        <v>1844</v>
      </c>
      <c r="H56" s="25">
        <v>26</v>
      </c>
      <c r="I56" s="25">
        <v>8.67</v>
      </c>
      <c r="J56" s="25" t="s">
        <v>1411</v>
      </c>
      <c r="K56" s="25">
        <v>0</v>
      </c>
      <c r="L56" s="25">
        <f t="shared" si="3"/>
        <v>26</v>
      </c>
      <c r="M56" s="27">
        <v>1</v>
      </c>
      <c r="N56" s="27">
        <v>86.67</v>
      </c>
      <c r="O56" s="27">
        <v>0</v>
      </c>
      <c r="P56" s="28">
        <f t="shared" si="4"/>
        <v>0.36672402606561544</v>
      </c>
      <c r="Q56" s="28">
        <f t="shared" si="5"/>
        <v>0.3303820054645184</v>
      </c>
    </row>
    <row r="57" spans="1:17" ht="15">
      <c r="A57" s="25" t="s">
        <v>838</v>
      </c>
      <c r="B57" s="25" t="s">
        <v>954</v>
      </c>
      <c r="C57" s="25" t="s">
        <v>1769</v>
      </c>
      <c r="D57" s="25" t="s">
        <v>99</v>
      </c>
      <c r="E57" s="25">
        <v>3315</v>
      </c>
      <c r="F57" s="26">
        <v>22.783000000000001</v>
      </c>
      <c r="G57" s="25" t="s">
        <v>1527</v>
      </c>
      <c r="H57" s="25">
        <v>5</v>
      </c>
      <c r="I57" s="25">
        <v>1.67</v>
      </c>
      <c r="J57" s="25" t="s">
        <v>1411</v>
      </c>
      <c r="K57" s="25">
        <v>0</v>
      </c>
      <c r="L57" s="25">
        <f t="shared" si="3"/>
        <v>5</v>
      </c>
      <c r="M57" s="27">
        <v>0.33</v>
      </c>
      <c r="N57" s="27">
        <v>16.670000000000002</v>
      </c>
      <c r="O57" s="27">
        <v>0.19</v>
      </c>
      <c r="P57" s="28">
        <f t="shared" si="4"/>
        <v>0.21946187947153578</v>
      </c>
      <c r="Q57" s="28">
        <f t="shared" si="5"/>
        <v>0.1977134049293115</v>
      </c>
    </row>
    <row r="58" spans="1:17" ht="15">
      <c r="A58" s="25" t="s">
        <v>838</v>
      </c>
      <c r="B58" s="25" t="s">
        <v>971</v>
      </c>
      <c r="C58" s="25" t="s">
        <v>1919</v>
      </c>
      <c r="D58" s="25" t="s">
        <v>101</v>
      </c>
      <c r="E58" s="25">
        <v>3728</v>
      </c>
      <c r="F58" s="26">
        <v>81.745000000000005</v>
      </c>
      <c r="G58" s="25" t="s">
        <v>1920</v>
      </c>
      <c r="H58" s="25">
        <v>29</v>
      </c>
      <c r="I58" s="25">
        <v>9.67</v>
      </c>
      <c r="J58" s="25" t="s">
        <v>1921</v>
      </c>
      <c r="K58" s="25">
        <v>18</v>
      </c>
      <c r="L58" s="25">
        <f t="shared" si="3"/>
        <v>11</v>
      </c>
      <c r="M58" s="27">
        <v>0.33</v>
      </c>
      <c r="N58" s="27">
        <v>1.61</v>
      </c>
      <c r="O58" s="27">
        <v>0.25</v>
      </c>
      <c r="P58" s="28">
        <f t="shared" si="4"/>
        <v>0.13456480518686156</v>
      </c>
      <c r="Q58" s="28">
        <f t="shared" si="5"/>
        <v>0.1212295542223978</v>
      </c>
    </row>
    <row r="59" spans="1:17" ht="15">
      <c r="A59" s="25" t="s">
        <v>838</v>
      </c>
      <c r="B59" s="25" t="s">
        <v>992</v>
      </c>
      <c r="C59" s="25" t="s">
        <v>1929</v>
      </c>
      <c r="D59" s="25" t="s">
        <v>104</v>
      </c>
      <c r="E59" s="25">
        <v>448834</v>
      </c>
      <c r="F59" s="26">
        <v>64.135999999999996</v>
      </c>
      <c r="G59" s="25" t="s">
        <v>1511</v>
      </c>
      <c r="H59" s="25">
        <v>5</v>
      </c>
      <c r="I59" s="25">
        <v>1.67</v>
      </c>
      <c r="J59" s="25" t="s">
        <v>1930</v>
      </c>
      <c r="K59" s="25">
        <v>3</v>
      </c>
      <c r="L59" s="25">
        <f t="shared" si="3"/>
        <v>2</v>
      </c>
      <c r="M59" s="27">
        <v>0.3</v>
      </c>
      <c r="N59" s="27">
        <v>1.67</v>
      </c>
      <c r="O59" s="27">
        <v>0.34</v>
      </c>
      <c r="P59" s="28">
        <f t="shared" si="4"/>
        <v>3.1183734564051394E-2</v>
      </c>
      <c r="Q59" s="28">
        <f t="shared" si="5"/>
        <v>2.8093454562208461E-2</v>
      </c>
    </row>
    <row r="60" spans="1:17" ht="15">
      <c r="A60" s="25" t="s">
        <v>838</v>
      </c>
      <c r="B60" s="25" t="s">
        <v>1031</v>
      </c>
      <c r="C60" s="25" t="s">
        <v>1780</v>
      </c>
      <c r="D60" s="25" t="s">
        <v>113</v>
      </c>
      <c r="E60" s="25">
        <v>4627</v>
      </c>
      <c r="F60" s="26">
        <v>226.53200000000001</v>
      </c>
      <c r="G60" s="25" t="s">
        <v>1899</v>
      </c>
      <c r="H60" s="25">
        <v>14</v>
      </c>
      <c r="I60" s="25">
        <v>4.67</v>
      </c>
      <c r="J60" s="25" t="s">
        <v>1900</v>
      </c>
      <c r="K60" s="25">
        <v>2</v>
      </c>
      <c r="L60" s="25">
        <f t="shared" si="3"/>
        <v>12</v>
      </c>
      <c r="M60" s="27">
        <v>0.56999999999999995</v>
      </c>
      <c r="N60" s="27">
        <v>7</v>
      </c>
      <c r="O60" s="27">
        <v>0.14000000000000001</v>
      </c>
      <c r="P60" s="28">
        <f t="shared" si="4"/>
        <v>5.2972648455847295E-2</v>
      </c>
      <c r="Q60" s="28">
        <f t="shared" si="5"/>
        <v>4.7723106716979539E-2</v>
      </c>
    </row>
    <row r="61" spans="1:17" ht="15">
      <c r="A61" s="25" t="s">
        <v>838</v>
      </c>
      <c r="B61" s="25" t="s">
        <v>1054</v>
      </c>
      <c r="C61" s="25" t="s">
        <v>1412</v>
      </c>
      <c r="D61" s="25" t="s">
        <v>117</v>
      </c>
      <c r="E61" s="25">
        <v>4926</v>
      </c>
      <c r="F61" s="26">
        <v>238.26</v>
      </c>
      <c r="G61" s="25" t="s">
        <v>1845</v>
      </c>
      <c r="H61" s="25">
        <v>102</v>
      </c>
      <c r="I61" s="25">
        <v>34</v>
      </c>
      <c r="J61" s="25" t="s">
        <v>1411</v>
      </c>
      <c r="K61" s="25">
        <v>0</v>
      </c>
      <c r="L61" s="25">
        <f t="shared" si="3"/>
        <v>102</v>
      </c>
      <c r="M61" s="27">
        <v>1</v>
      </c>
      <c r="N61" s="27">
        <v>340</v>
      </c>
      <c r="O61" s="27">
        <v>0</v>
      </c>
      <c r="P61" s="28">
        <f t="shared" si="4"/>
        <v>0.42810375220347519</v>
      </c>
      <c r="Q61" s="28">
        <f t="shared" si="5"/>
        <v>0.3856790560391668</v>
      </c>
    </row>
    <row r="62" spans="1:17" ht="15">
      <c r="A62" s="25" t="s">
        <v>838</v>
      </c>
      <c r="B62" s="25" t="s">
        <v>1061</v>
      </c>
      <c r="C62" s="25" t="s">
        <v>1415</v>
      </c>
      <c r="D62" s="25" t="s">
        <v>118</v>
      </c>
      <c r="E62" s="25">
        <v>26986</v>
      </c>
      <c r="F62" s="26">
        <v>70.671000000000006</v>
      </c>
      <c r="G62" s="25" t="s">
        <v>1896</v>
      </c>
      <c r="H62" s="25">
        <v>6</v>
      </c>
      <c r="I62" s="25">
        <v>2</v>
      </c>
      <c r="J62" s="25" t="s">
        <v>1408</v>
      </c>
      <c r="K62" s="25">
        <v>1</v>
      </c>
      <c r="L62" s="25">
        <f t="shared" si="3"/>
        <v>5</v>
      </c>
      <c r="M62" s="27">
        <v>0.64</v>
      </c>
      <c r="N62" s="27">
        <v>6</v>
      </c>
      <c r="O62" s="27">
        <v>0.13</v>
      </c>
      <c r="P62" s="28">
        <f t="shared" si="4"/>
        <v>7.075037851452505E-2</v>
      </c>
      <c r="Q62" s="28">
        <f t="shared" si="5"/>
        <v>6.3739079742815355E-2</v>
      </c>
    </row>
    <row r="63" spans="1:17" ht="15">
      <c r="A63" s="25" t="s">
        <v>838</v>
      </c>
      <c r="B63" s="25" t="s">
        <v>1063</v>
      </c>
      <c r="C63" s="25" t="s">
        <v>1888</v>
      </c>
      <c r="D63" s="25" t="s">
        <v>120</v>
      </c>
      <c r="E63" s="25">
        <v>142</v>
      </c>
      <c r="F63" s="26">
        <v>113.084</v>
      </c>
      <c r="G63" s="25" t="s">
        <v>1737</v>
      </c>
      <c r="H63" s="25">
        <v>9</v>
      </c>
      <c r="I63" s="25">
        <v>3</v>
      </c>
      <c r="J63" s="25" t="s">
        <v>1411</v>
      </c>
      <c r="K63" s="25">
        <v>0</v>
      </c>
      <c r="L63" s="25">
        <f t="shared" si="3"/>
        <v>9</v>
      </c>
      <c r="M63" s="27">
        <v>0.66</v>
      </c>
      <c r="N63" s="27">
        <v>30</v>
      </c>
      <c r="O63" s="27">
        <v>7.0000000000000007E-2</v>
      </c>
      <c r="P63" s="28">
        <f t="shared" si="4"/>
        <v>7.9586855788617308E-2</v>
      </c>
      <c r="Q63" s="28">
        <f t="shared" si="5"/>
        <v>7.1699870079835401E-2</v>
      </c>
    </row>
    <row r="64" spans="1:17" ht="15">
      <c r="A64" s="25" t="s">
        <v>838</v>
      </c>
      <c r="B64" s="25" t="s">
        <v>1068</v>
      </c>
      <c r="C64" s="25" t="s">
        <v>1915</v>
      </c>
      <c r="D64" s="25" t="s">
        <v>121</v>
      </c>
      <c r="E64" s="25">
        <v>10038</v>
      </c>
      <c r="F64" s="26">
        <v>66.206000000000003</v>
      </c>
      <c r="G64" s="25" t="s">
        <v>1916</v>
      </c>
      <c r="H64" s="25">
        <v>4</v>
      </c>
      <c r="I64" s="25">
        <v>1.33</v>
      </c>
      <c r="J64" s="25" t="s">
        <v>1411</v>
      </c>
      <c r="K64" s="25">
        <v>0</v>
      </c>
      <c r="L64" s="25">
        <f t="shared" si="3"/>
        <v>4</v>
      </c>
      <c r="M64" s="27">
        <v>0.33</v>
      </c>
      <c r="N64" s="27">
        <v>13.33</v>
      </c>
      <c r="O64" s="27">
        <v>0.21</v>
      </c>
      <c r="P64" s="28">
        <f t="shared" si="4"/>
        <v>6.0417484820106934E-2</v>
      </c>
      <c r="Q64" s="28">
        <f t="shared" si="5"/>
        <v>5.4430166504600835E-2</v>
      </c>
    </row>
    <row r="65" spans="1:17" ht="15">
      <c r="A65" s="25" t="s">
        <v>838</v>
      </c>
      <c r="B65" s="25" t="s">
        <v>1086</v>
      </c>
      <c r="C65" s="25" t="s">
        <v>1895</v>
      </c>
      <c r="D65" s="25" t="s">
        <v>125</v>
      </c>
      <c r="E65" s="25">
        <v>5304</v>
      </c>
      <c r="F65" s="26">
        <v>16.571999999999999</v>
      </c>
      <c r="G65" s="25" t="s">
        <v>1511</v>
      </c>
      <c r="H65" s="25">
        <v>5</v>
      </c>
      <c r="I65" s="25">
        <v>1.67</v>
      </c>
      <c r="J65" s="25" t="s">
        <v>1411</v>
      </c>
      <c r="K65" s="25">
        <v>0</v>
      </c>
      <c r="L65" s="25">
        <f t="shared" si="3"/>
        <v>5</v>
      </c>
      <c r="M65" s="27">
        <v>0.66</v>
      </c>
      <c r="N65" s="27">
        <v>16.670000000000002</v>
      </c>
      <c r="O65" s="27">
        <v>0.11</v>
      </c>
      <c r="P65" s="28">
        <f t="shared" si="4"/>
        <v>0.30171373400917212</v>
      </c>
      <c r="Q65" s="28">
        <f t="shared" si="5"/>
        <v>0.27181417478303793</v>
      </c>
    </row>
    <row r="66" spans="1:17" ht="15">
      <c r="A66" s="25" t="s">
        <v>838</v>
      </c>
      <c r="B66" s="25" t="s">
        <v>1088</v>
      </c>
      <c r="C66" s="25" t="s">
        <v>1543</v>
      </c>
      <c r="D66" s="25" t="s">
        <v>126</v>
      </c>
      <c r="E66" s="25">
        <v>5315</v>
      </c>
      <c r="F66" s="26">
        <v>57.936999999999998</v>
      </c>
      <c r="G66" s="25" t="s">
        <v>1846</v>
      </c>
      <c r="H66" s="25">
        <v>30</v>
      </c>
      <c r="I66" s="25">
        <v>10</v>
      </c>
      <c r="J66" s="25" t="s">
        <v>1411</v>
      </c>
      <c r="K66" s="25">
        <v>0</v>
      </c>
      <c r="L66" s="25">
        <f t="shared" ref="L66:L97" si="6">H66-K66</f>
        <v>30</v>
      </c>
      <c r="M66" s="27">
        <v>1</v>
      </c>
      <c r="N66" s="27">
        <v>100</v>
      </c>
      <c r="O66" s="27">
        <v>0</v>
      </c>
      <c r="P66" s="28">
        <f t="shared" ref="P66:P97" si="7">L66/F66</f>
        <v>0.51780382139220194</v>
      </c>
      <c r="Q66" s="28">
        <f t="shared" ref="Q66:Q97" si="8">P66/1.11</f>
        <v>0.46648992918216386</v>
      </c>
    </row>
    <row r="67" spans="1:17" ht="15">
      <c r="A67" s="25" t="s">
        <v>838</v>
      </c>
      <c r="B67" s="25" t="s">
        <v>1096</v>
      </c>
      <c r="C67" s="25" t="s">
        <v>1444</v>
      </c>
      <c r="D67" s="25" t="s">
        <v>128</v>
      </c>
      <c r="E67" s="25">
        <v>84271</v>
      </c>
      <c r="F67" s="26">
        <v>46.088999999999999</v>
      </c>
      <c r="G67" s="25" t="s">
        <v>1467</v>
      </c>
      <c r="H67" s="25">
        <v>10</v>
      </c>
      <c r="I67" s="25">
        <v>3.33</v>
      </c>
      <c r="J67" s="25" t="s">
        <v>1411</v>
      </c>
      <c r="K67" s="25">
        <v>0</v>
      </c>
      <c r="L67" s="25">
        <f t="shared" si="6"/>
        <v>10</v>
      </c>
      <c r="M67" s="27">
        <v>0.67</v>
      </c>
      <c r="N67" s="27">
        <v>33.33</v>
      </c>
      <c r="O67" s="27">
        <v>0.05</v>
      </c>
      <c r="P67" s="28">
        <f t="shared" si="7"/>
        <v>0.21697151164052161</v>
      </c>
      <c r="Q67" s="28">
        <f t="shared" si="8"/>
        <v>0.1954698303067762</v>
      </c>
    </row>
    <row r="68" spans="1:17" ht="15">
      <c r="A68" s="25" t="s">
        <v>838</v>
      </c>
      <c r="B68" s="25" t="s">
        <v>1099</v>
      </c>
      <c r="C68" s="25" t="s">
        <v>1922</v>
      </c>
      <c r="D68" s="25" t="s">
        <v>129</v>
      </c>
      <c r="E68" s="25">
        <v>51535</v>
      </c>
      <c r="F68" s="26">
        <v>52.737000000000002</v>
      </c>
      <c r="G68" s="25" t="s">
        <v>1487</v>
      </c>
      <c r="H68" s="25">
        <v>4</v>
      </c>
      <c r="I68" s="25">
        <v>1.33</v>
      </c>
      <c r="J68" s="25" t="s">
        <v>1411</v>
      </c>
      <c r="K68" s="25">
        <v>0</v>
      </c>
      <c r="L68" s="25">
        <f t="shared" si="6"/>
        <v>4</v>
      </c>
      <c r="M68" s="27">
        <v>0.33</v>
      </c>
      <c r="N68" s="27">
        <v>13.33</v>
      </c>
      <c r="O68" s="27">
        <v>0.25</v>
      </c>
      <c r="P68" s="28">
        <f t="shared" si="7"/>
        <v>7.5848076303164758E-2</v>
      </c>
      <c r="Q68" s="28">
        <f t="shared" si="8"/>
        <v>6.8331600273121393E-2</v>
      </c>
    </row>
    <row r="69" spans="1:17" ht="15">
      <c r="A69" s="25" t="s">
        <v>838</v>
      </c>
      <c r="B69" s="25" t="s">
        <v>1104</v>
      </c>
      <c r="C69" s="25" t="s">
        <v>1623</v>
      </c>
      <c r="D69" s="25" t="s">
        <v>130</v>
      </c>
      <c r="E69" s="25">
        <v>5052</v>
      </c>
      <c r="F69" s="26">
        <v>22.11</v>
      </c>
      <c r="G69" s="25" t="s">
        <v>1847</v>
      </c>
      <c r="H69" s="25">
        <v>10</v>
      </c>
      <c r="I69" s="25">
        <v>3.33</v>
      </c>
      <c r="J69" s="25" t="s">
        <v>1411</v>
      </c>
      <c r="K69" s="25">
        <v>0</v>
      </c>
      <c r="L69" s="25">
        <f t="shared" si="6"/>
        <v>10</v>
      </c>
      <c r="M69" s="27">
        <v>1</v>
      </c>
      <c r="N69" s="27">
        <v>33.33</v>
      </c>
      <c r="O69" s="27">
        <v>0</v>
      </c>
      <c r="P69" s="28">
        <f t="shared" si="7"/>
        <v>0.45228403437358661</v>
      </c>
      <c r="Q69" s="28">
        <f t="shared" si="8"/>
        <v>0.40746309403025815</v>
      </c>
    </row>
    <row r="70" spans="1:17" ht="15">
      <c r="A70" s="25" t="s">
        <v>838</v>
      </c>
      <c r="B70" s="25" t="s">
        <v>1127</v>
      </c>
      <c r="C70" s="25" t="s">
        <v>1687</v>
      </c>
      <c r="D70" s="25" t="s">
        <v>132</v>
      </c>
      <c r="E70" s="25">
        <v>10432</v>
      </c>
      <c r="F70" s="26">
        <v>69.492000000000004</v>
      </c>
      <c r="G70" s="25" t="s">
        <v>1487</v>
      </c>
      <c r="H70" s="25">
        <v>4</v>
      </c>
      <c r="I70" s="25">
        <v>1.33</v>
      </c>
      <c r="J70" s="25" t="s">
        <v>1411</v>
      </c>
      <c r="K70" s="25">
        <v>0</v>
      </c>
      <c r="L70" s="25">
        <f t="shared" si="6"/>
        <v>4</v>
      </c>
      <c r="M70" s="27">
        <v>0.33</v>
      </c>
      <c r="N70" s="27">
        <v>13.33</v>
      </c>
      <c r="O70" s="27">
        <v>0.25</v>
      </c>
      <c r="P70" s="28">
        <f t="shared" si="7"/>
        <v>5.7560582513095031E-2</v>
      </c>
      <c r="Q70" s="28">
        <f t="shared" si="8"/>
        <v>5.1856380642427952E-2</v>
      </c>
    </row>
    <row r="71" spans="1:17" ht="15">
      <c r="A71" s="25" t="s">
        <v>838</v>
      </c>
      <c r="B71" s="25" t="s">
        <v>1136</v>
      </c>
      <c r="C71" s="25" t="s">
        <v>1551</v>
      </c>
      <c r="D71" s="25" t="s">
        <v>133</v>
      </c>
      <c r="E71" s="25">
        <v>27316</v>
      </c>
      <c r="F71" s="26">
        <v>42.332000000000001</v>
      </c>
      <c r="G71" s="25" t="s">
        <v>1848</v>
      </c>
      <c r="H71" s="25">
        <v>57</v>
      </c>
      <c r="I71" s="25">
        <v>19</v>
      </c>
      <c r="J71" s="25" t="s">
        <v>1792</v>
      </c>
      <c r="K71" s="25">
        <v>13</v>
      </c>
      <c r="L71" s="25">
        <f t="shared" si="6"/>
        <v>44</v>
      </c>
      <c r="M71" s="27">
        <v>1</v>
      </c>
      <c r="N71" s="27">
        <v>4.38</v>
      </c>
      <c r="O71" s="27">
        <v>0</v>
      </c>
      <c r="P71" s="28">
        <f t="shared" si="7"/>
        <v>1.0394028158367192</v>
      </c>
      <c r="Q71" s="28">
        <f t="shared" si="8"/>
        <v>0.93639893318623346</v>
      </c>
    </row>
    <row r="72" spans="1:17" ht="15">
      <c r="A72" s="25" t="s">
        <v>838</v>
      </c>
      <c r="B72" s="25" t="s">
        <v>1144</v>
      </c>
      <c r="C72" s="25" t="s">
        <v>1418</v>
      </c>
      <c r="D72" s="25" t="s">
        <v>137</v>
      </c>
      <c r="E72" s="25">
        <v>254225</v>
      </c>
      <c r="F72" s="26">
        <v>77.194000000000003</v>
      </c>
      <c r="G72" s="25" t="s">
        <v>1558</v>
      </c>
      <c r="H72" s="25">
        <v>17</v>
      </c>
      <c r="I72" s="25">
        <v>5.67</v>
      </c>
      <c r="J72" s="25" t="s">
        <v>1411</v>
      </c>
      <c r="K72" s="25">
        <v>0</v>
      </c>
      <c r="L72" s="25">
        <f t="shared" si="6"/>
        <v>17</v>
      </c>
      <c r="M72" s="27">
        <v>1</v>
      </c>
      <c r="N72" s="27">
        <v>56.67</v>
      </c>
      <c r="O72" s="27">
        <v>0</v>
      </c>
      <c r="P72" s="28">
        <f t="shared" si="7"/>
        <v>0.22022436976967122</v>
      </c>
      <c r="Q72" s="28">
        <f t="shared" si="8"/>
        <v>0.19840033312582991</v>
      </c>
    </row>
    <row r="73" spans="1:17" ht="15">
      <c r="A73" s="25" t="s">
        <v>838</v>
      </c>
      <c r="B73" s="25" t="s">
        <v>1147</v>
      </c>
      <c r="C73" s="25" t="s">
        <v>1609</v>
      </c>
      <c r="D73" s="25" t="s">
        <v>138</v>
      </c>
      <c r="E73" s="25">
        <v>6134</v>
      </c>
      <c r="F73" s="26">
        <v>24.603999999999999</v>
      </c>
      <c r="G73" s="25" t="s">
        <v>1849</v>
      </c>
      <c r="H73" s="25">
        <v>26</v>
      </c>
      <c r="I73" s="25">
        <v>8.67</v>
      </c>
      <c r="J73" s="25" t="s">
        <v>1411</v>
      </c>
      <c r="K73" s="25">
        <v>0</v>
      </c>
      <c r="L73" s="25">
        <f t="shared" si="6"/>
        <v>26</v>
      </c>
      <c r="M73" s="27">
        <v>1</v>
      </c>
      <c r="N73" s="27">
        <v>86.67</v>
      </c>
      <c r="O73" s="27">
        <v>0</v>
      </c>
      <c r="P73" s="28">
        <f t="shared" si="7"/>
        <v>1.0567387416680214</v>
      </c>
      <c r="Q73" s="28">
        <f t="shared" si="8"/>
        <v>0.95201688438560483</v>
      </c>
    </row>
    <row r="74" spans="1:17" ht="15">
      <c r="A74" s="25" t="s">
        <v>838</v>
      </c>
      <c r="B74" s="25" t="s">
        <v>1149</v>
      </c>
      <c r="C74" s="25" t="s">
        <v>1473</v>
      </c>
      <c r="D74" s="25" t="s">
        <v>140</v>
      </c>
      <c r="E74" s="25">
        <v>6135</v>
      </c>
      <c r="F74" s="26">
        <v>20.251999999999999</v>
      </c>
      <c r="G74" s="25" t="s">
        <v>1550</v>
      </c>
      <c r="H74" s="25">
        <v>7</v>
      </c>
      <c r="I74" s="25">
        <v>2.33</v>
      </c>
      <c r="J74" s="25" t="s">
        <v>1411</v>
      </c>
      <c r="K74" s="25">
        <v>0</v>
      </c>
      <c r="L74" s="25">
        <f t="shared" si="6"/>
        <v>7</v>
      </c>
      <c r="M74" s="27">
        <v>0.99</v>
      </c>
      <c r="N74" s="27">
        <v>23.33</v>
      </c>
      <c r="O74" s="27">
        <v>0</v>
      </c>
      <c r="P74" s="28">
        <f t="shared" si="7"/>
        <v>0.34564487458028836</v>
      </c>
      <c r="Q74" s="28">
        <f t="shared" si="8"/>
        <v>0.31139177890116065</v>
      </c>
    </row>
    <row r="75" spans="1:17" ht="15">
      <c r="A75" s="25" t="s">
        <v>838</v>
      </c>
      <c r="B75" s="25" t="s">
        <v>1151</v>
      </c>
      <c r="C75" s="25" t="s">
        <v>1569</v>
      </c>
      <c r="D75" s="25" t="s">
        <v>141</v>
      </c>
      <c r="E75" s="25">
        <v>6137</v>
      </c>
      <c r="F75" s="26">
        <v>24.260999999999999</v>
      </c>
      <c r="G75" s="25" t="s">
        <v>1942</v>
      </c>
      <c r="H75" s="25">
        <v>27</v>
      </c>
      <c r="I75" s="25">
        <v>9</v>
      </c>
      <c r="J75" s="25" t="s">
        <v>1558</v>
      </c>
      <c r="K75" s="25">
        <v>17</v>
      </c>
      <c r="L75" s="25">
        <f t="shared" si="6"/>
        <v>10</v>
      </c>
      <c r="M75" s="27">
        <v>0</v>
      </c>
      <c r="N75" s="27">
        <v>1.59</v>
      </c>
      <c r="O75" s="27">
        <v>0.38</v>
      </c>
      <c r="P75" s="28">
        <f t="shared" si="7"/>
        <v>0.41218416388442358</v>
      </c>
      <c r="Q75" s="28">
        <f t="shared" si="8"/>
        <v>0.37133708458056175</v>
      </c>
    </row>
    <row r="76" spans="1:17" ht="15">
      <c r="A76" s="25" t="s">
        <v>838</v>
      </c>
      <c r="B76" s="25" t="s">
        <v>1155</v>
      </c>
      <c r="C76" s="25" t="s">
        <v>1787</v>
      </c>
      <c r="D76" s="25" t="s">
        <v>145</v>
      </c>
      <c r="E76" s="25">
        <v>6139</v>
      </c>
      <c r="F76" s="26">
        <v>21.396999999999998</v>
      </c>
      <c r="G76" s="25" t="s">
        <v>1907</v>
      </c>
      <c r="H76" s="25">
        <v>26</v>
      </c>
      <c r="I76" s="25">
        <v>8.67</v>
      </c>
      <c r="J76" s="25" t="s">
        <v>1579</v>
      </c>
      <c r="K76" s="25">
        <v>11</v>
      </c>
      <c r="L76" s="25">
        <f t="shared" si="6"/>
        <v>15</v>
      </c>
      <c r="M76" s="27">
        <v>0.5</v>
      </c>
      <c r="N76" s="27">
        <v>2.36</v>
      </c>
      <c r="O76" s="27">
        <v>0.16</v>
      </c>
      <c r="P76" s="28">
        <f t="shared" si="7"/>
        <v>0.70103285507314117</v>
      </c>
      <c r="Q76" s="28">
        <f t="shared" si="8"/>
        <v>0.63156113069652353</v>
      </c>
    </row>
    <row r="77" spans="1:17" ht="15">
      <c r="A77" s="25" t="s">
        <v>838</v>
      </c>
      <c r="B77" s="25" t="s">
        <v>1156</v>
      </c>
      <c r="C77" s="25" t="s">
        <v>1477</v>
      </c>
      <c r="D77" s="25" t="s">
        <v>146</v>
      </c>
      <c r="E77" s="25">
        <v>6141</v>
      </c>
      <c r="F77" s="26">
        <v>21.634</v>
      </c>
      <c r="G77" s="25" t="s">
        <v>1548</v>
      </c>
      <c r="H77" s="25">
        <v>6</v>
      </c>
      <c r="I77" s="25">
        <v>2</v>
      </c>
      <c r="J77" s="25" t="s">
        <v>1411</v>
      </c>
      <c r="K77" s="25">
        <v>0</v>
      </c>
      <c r="L77" s="25">
        <f t="shared" si="6"/>
        <v>6</v>
      </c>
      <c r="M77" s="27">
        <v>0.66</v>
      </c>
      <c r="N77" s="27">
        <v>20</v>
      </c>
      <c r="O77" s="27">
        <v>0.09</v>
      </c>
      <c r="P77" s="28">
        <f t="shared" si="7"/>
        <v>0.27734122215031892</v>
      </c>
      <c r="Q77" s="28">
        <f t="shared" si="8"/>
        <v>0.24985695689217918</v>
      </c>
    </row>
    <row r="78" spans="1:17" ht="15">
      <c r="A78" s="25" t="s">
        <v>838</v>
      </c>
      <c r="B78" s="25" t="s">
        <v>1157</v>
      </c>
      <c r="C78" s="25" t="s">
        <v>1450</v>
      </c>
      <c r="D78" s="25" t="s">
        <v>147</v>
      </c>
      <c r="E78" s="25">
        <v>6142</v>
      </c>
      <c r="F78" s="26">
        <v>20.762</v>
      </c>
      <c r="G78" s="25" t="s">
        <v>1890</v>
      </c>
      <c r="H78" s="25">
        <v>7</v>
      </c>
      <c r="I78" s="25">
        <v>2.33</v>
      </c>
      <c r="J78" s="25" t="s">
        <v>1411</v>
      </c>
      <c r="K78" s="25">
        <v>0</v>
      </c>
      <c r="L78" s="25">
        <f t="shared" si="6"/>
        <v>7</v>
      </c>
      <c r="M78" s="27">
        <v>0.66</v>
      </c>
      <c r="N78" s="27">
        <v>23.33</v>
      </c>
      <c r="O78" s="27">
        <v>0.08</v>
      </c>
      <c r="P78" s="28">
        <f t="shared" si="7"/>
        <v>0.33715441672285906</v>
      </c>
      <c r="Q78" s="28">
        <f t="shared" si="8"/>
        <v>0.3037427177683415</v>
      </c>
    </row>
    <row r="79" spans="1:17" ht="15">
      <c r="A79" s="25" t="s">
        <v>838</v>
      </c>
      <c r="B79" s="25" t="s">
        <v>1159</v>
      </c>
      <c r="C79" s="25" t="s">
        <v>1513</v>
      </c>
      <c r="D79" s="25" t="s">
        <v>149</v>
      </c>
      <c r="E79" s="25">
        <v>6144</v>
      </c>
      <c r="F79" s="26">
        <v>18.565000000000001</v>
      </c>
      <c r="G79" s="25" t="s">
        <v>1802</v>
      </c>
      <c r="H79" s="25">
        <v>7</v>
      </c>
      <c r="I79" s="25">
        <v>2.33</v>
      </c>
      <c r="J79" s="25" t="s">
        <v>1411</v>
      </c>
      <c r="K79" s="25">
        <v>0</v>
      </c>
      <c r="L79" s="25">
        <f t="shared" si="6"/>
        <v>7</v>
      </c>
      <c r="M79" s="27">
        <v>0.67</v>
      </c>
      <c r="N79" s="27">
        <v>23.33</v>
      </c>
      <c r="O79" s="27">
        <v>0.06</v>
      </c>
      <c r="P79" s="28">
        <f t="shared" si="7"/>
        <v>0.37705359547535683</v>
      </c>
      <c r="Q79" s="28">
        <f t="shared" si="8"/>
        <v>0.33968792385167279</v>
      </c>
    </row>
    <row r="80" spans="1:17" ht="15">
      <c r="A80" s="25" t="s">
        <v>838</v>
      </c>
      <c r="B80" s="25" t="s">
        <v>1163</v>
      </c>
      <c r="C80" s="25" t="s">
        <v>1515</v>
      </c>
      <c r="D80" s="25" t="s">
        <v>151</v>
      </c>
      <c r="E80" s="25">
        <v>6152</v>
      </c>
      <c r="F80" s="26">
        <v>17.779</v>
      </c>
      <c r="G80" s="25" t="s">
        <v>1894</v>
      </c>
      <c r="H80" s="25">
        <v>5</v>
      </c>
      <c r="I80" s="25">
        <v>1.67</v>
      </c>
      <c r="J80" s="25" t="s">
        <v>1411</v>
      </c>
      <c r="K80" s="25">
        <v>0</v>
      </c>
      <c r="L80" s="25">
        <f t="shared" si="6"/>
        <v>5</v>
      </c>
      <c r="M80" s="27">
        <v>0.66</v>
      </c>
      <c r="N80" s="27">
        <v>16.670000000000002</v>
      </c>
      <c r="O80" s="27">
        <v>0.09</v>
      </c>
      <c r="P80" s="28">
        <f t="shared" si="7"/>
        <v>0.28123066539175434</v>
      </c>
      <c r="Q80" s="28">
        <f t="shared" si="8"/>
        <v>0.25336095981239126</v>
      </c>
    </row>
    <row r="81" spans="1:17" ht="15">
      <c r="A81" s="25" t="s">
        <v>838</v>
      </c>
      <c r="B81" s="25" t="s">
        <v>1167</v>
      </c>
      <c r="C81" s="25" t="s">
        <v>1501</v>
      </c>
      <c r="D81" s="25" t="s">
        <v>153</v>
      </c>
      <c r="E81" s="25">
        <v>6157</v>
      </c>
      <c r="F81" s="26">
        <v>16.561</v>
      </c>
      <c r="G81" s="25" t="s">
        <v>1850</v>
      </c>
      <c r="H81" s="25">
        <v>21</v>
      </c>
      <c r="I81" s="25">
        <v>7</v>
      </c>
      <c r="J81" s="25" t="s">
        <v>1449</v>
      </c>
      <c r="K81" s="25">
        <v>1</v>
      </c>
      <c r="L81" s="25">
        <f t="shared" si="6"/>
        <v>20</v>
      </c>
      <c r="M81" s="27">
        <v>1</v>
      </c>
      <c r="N81" s="27">
        <v>21</v>
      </c>
      <c r="O81" s="27">
        <v>0</v>
      </c>
      <c r="P81" s="28">
        <f t="shared" si="7"/>
        <v>1.2076565424793189</v>
      </c>
      <c r="Q81" s="28">
        <f t="shared" si="8"/>
        <v>1.0879788670984853</v>
      </c>
    </row>
    <row r="82" spans="1:17" ht="15">
      <c r="A82" s="25" t="s">
        <v>838</v>
      </c>
      <c r="B82" s="25" t="s">
        <v>1168</v>
      </c>
      <c r="C82" s="25" t="s">
        <v>1789</v>
      </c>
      <c r="D82" s="25" t="s">
        <v>154</v>
      </c>
      <c r="E82" s="25">
        <v>6158</v>
      </c>
      <c r="F82" s="26">
        <v>15.747999999999999</v>
      </c>
      <c r="G82" s="25" t="s">
        <v>1851</v>
      </c>
      <c r="H82" s="25">
        <v>11</v>
      </c>
      <c r="I82" s="25">
        <v>3.67</v>
      </c>
      <c r="J82" s="25" t="s">
        <v>1411</v>
      </c>
      <c r="K82" s="25">
        <v>0</v>
      </c>
      <c r="L82" s="25">
        <f t="shared" si="6"/>
        <v>11</v>
      </c>
      <c r="M82" s="27">
        <v>1</v>
      </c>
      <c r="N82" s="27">
        <v>36.67</v>
      </c>
      <c r="O82" s="27">
        <v>0</v>
      </c>
      <c r="P82" s="28">
        <f t="shared" si="7"/>
        <v>0.69850139700279401</v>
      </c>
      <c r="Q82" s="28">
        <f t="shared" si="8"/>
        <v>0.62928053784035487</v>
      </c>
    </row>
    <row r="83" spans="1:17" ht="15">
      <c r="A83" s="25" t="s">
        <v>838</v>
      </c>
      <c r="B83" s="25" t="s">
        <v>1184</v>
      </c>
      <c r="C83" s="25" t="s">
        <v>1791</v>
      </c>
      <c r="D83" s="25" t="s">
        <v>159</v>
      </c>
      <c r="E83" s="25">
        <v>6129</v>
      </c>
      <c r="F83" s="26">
        <v>29.225999999999999</v>
      </c>
      <c r="G83" s="25" t="s">
        <v>1437</v>
      </c>
      <c r="H83" s="25">
        <v>6</v>
      </c>
      <c r="I83" s="25">
        <v>2</v>
      </c>
      <c r="J83" s="25" t="s">
        <v>1411</v>
      </c>
      <c r="K83" s="25">
        <v>0</v>
      </c>
      <c r="L83" s="25">
        <f t="shared" si="6"/>
        <v>6</v>
      </c>
      <c r="M83" s="27">
        <v>0.99</v>
      </c>
      <c r="N83" s="27">
        <v>20</v>
      </c>
      <c r="O83" s="27">
        <v>0</v>
      </c>
      <c r="P83" s="28">
        <f t="shared" si="7"/>
        <v>0.20529665366454528</v>
      </c>
      <c r="Q83" s="28">
        <f t="shared" si="8"/>
        <v>0.18495194023832906</v>
      </c>
    </row>
    <row r="84" spans="1:17" ht="15">
      <c r="A84" s="25" t="s">
        <v>838</v>
      </c>
      <c r="B84" s="25" t="s">
        <v>1191</v>
      </c>
      <c r="C84" s="25" t="s">
        <v>1923</v>
      </c>
      <c r="D84" s="25" t="s">
        <v>164</v>
      </c>
      <c r="E84" s="25">
        <v>6204</v>
      </c>
      <c r="F84" s="26">
        <v>18.898</v>
      </c>
      <c r="G84" s="25" t="s">
        <v>1487</v>
      </c>
      <c r="H84" s="25">
        <v>4</v>
      </c>
      <c r="I84" s="25">
        <v>1.33</v>
      </c>
      <c r="J84" s="25" t="s">
        <v>1411</v>
      </c>
      <c r="K84" s="25">
        <v>0</v>
      </c>
      <c r="L84" s="25">
        <f t="shared" si="6"/>
        <v>4</v>
      </c>
      <c r="M84" s="27">
        <v>0.33</v>
      </c>
      <c r="N84" s="27">
        <v>13.33</v>
      </c>
      <c r="O84" s="27">
        <v>0.25</v>
      </c>
      <c r="P84" s="28">
        <f t="shared" si="7"/>
        <v>0.21166260979997883</v>
      </c>
      <c r="Q84" s="28">
        <f t="shared" si="8"/>
        <v>0.19068703585583677</v>
      </c>
    </row>
    <row r="85" spans="1:17" ht="15">
      <c r="A85" s="25" t="s">
        <v>838</v>
      </c>
      <c r="B85" s="25" t="s">
        <v>1192</v>
      </c>
      <c r="C85" s="25" t="s">
        <v>1794</v>
      </c>
      <c r="D85" s="25" t="s">
        <v>165</v>
      </c>
      <c r="E85" s="25">
        <v>6205</v>
      </c>
      <c r="F85" s="26">
        <v>18.431000000000001</v>
      </c>
      <c r="G85" s="25" t="s">
        <v>1771</v>
      </c>
      <c r="H85" s="25">
        <v>7</v>
      </c>
      <c r="I85" s="25">
        <v>2.33</v>
      </c>
      <c r="J85" s="25" t="s">
        <v>1411</v>
      </c>
      <c r="K85" s="25">
        <v>0</v>
      </c>
      <c r="L85" s="25">
        <f t="shared" si="6"/>
        <v>7</v>
      </c>
      <c r="M85" s="27">
        <v>0.99</v>
      </c>
      <c r="N85" s="27">
        <v>23.33</v>
      </c>
      <c r="O85" s="27">
        <v>0</v>
      </c>
      <c r="P85" s="28">
        <f t="shared" si="7"/>
        <v>0.37979491074819594</v>
      </c>
      <c r="Q85" s="28">
        <f t="shared" si="8"/>
        <v>0.34215757725062695</v>
      </c>
    </row>
    <row r="86" spans="1:17" ht="15">
      <c r="A86" s="25" t="s">
        <v>838</v>
      </c>
      <c r="B86" s="25" t="s">
        <v>1193</v>
      </c>
      <c r="C86" s="25" t="s">
        <v>1924</v>
      </c>
      <c r="D86" s="25" t="s">
        <v>166</v>
      </c>
      <c r="E86" s="25">
        <v>6206</v>
      </c>
      <c r="F86" s="26">
        <v>14.515000000000001</v>
      </c>
      <c r="G86" s="25" t="s">
        <v>1458</v>
      </c>
      <c r="H86" s="25">
        <v>4</v>
      </c>
      <c r="I86" s="25">
        <v>1.33</v>
      </c>
      <c r="J86" s="25" t="s">
        <v>1411</v>
      </c>
      <c r="K86" s="25">
        <v>0</v>
      </c>
      <c r="L86" s="25">
        <f t="shared" si="6"/>
        <v>4</v>
      </c>
      <c r="M86" s="27">
        <v>0.33</v>
      </c>
      <c r="N86" s="27">
        <v>13.33</v>
      </c>
      <c r="O86" s="27">
        <v>0.25</v>
      </c>
      <c r="P86" s="28">
        <f t="shared" si="7"/>
        <v>0.27557698932139163</v>
      </c>
      <c r="Q86" s="28">
        <f t="shared" si="8"/>
        <v>0.24826755794719965</v>
      </c>
    </row>
    <row r="87" spans="1:17" ht="15">
      <c r="A87" s="25" t="s">
        <v>838</v>
      </c>
      <c r="B87" s="25" t="s">
        <v>1195</v>
      </c>
      <c r="C87" s="25" t="s">
        <v>1612</v>
      </c>
      <c r="D87" s="25" t="s">
        <v>168</v>
      </c>
      <c r="E87" s="25">
        <v>6208</v>
      </c>
      <c r="F87" s="26">
        <v>16.273</v>
      </c>
      <c r="G87" s="25" t="s">
        <v>1852</v>
      </c>
      <c r="H87" s="25">
        <v>10</v>
      </c>
      <c r="I87" s="25">
        <v>3.33</v>
      </c>
      <c r="J87" s="25" t="s">
        <v>1411</v>
      </c>
      <c r="K87" s="25">
        <v>0</v>
      </c>
      <c r="L87" s="25">
        <f t="shared" si="6"/>
        <v>10</v>
      </c>
      <c r="M87" s="27">
        <v>1</v>
      </c>
      <c r="N87" s="27">
        <v>33.33</v>
      </c>
      <c r="O87" s="27">
        <v>0</v>
      </c>
      <c r="P87" s="28">
        <f t="shared" si="7"/>
        <v>0.61451484053339889</v>
      </c>
      <c r="Q87" s="28">
        <f t="shared" si="8"/>
        <v>0.55361697345351246</v>
      </c>
    </row>
    <row r="88" spans="1:17" ht="15">
      <c r="A88" s="25" t="s">
        <v>838</v>
      </c>
      <c r="B88" s="25" t="s">
        <v>1197</v>
      </c>
      <c r="C88" s="25" t="s">
        <v>1897</v>
      </c>
      <c r="D88" s="25" t="s">
        <v>170</v>
      </c>
      <c r="E88" s="25">
        <v>6210</v>
      </c>
      <c r="F88" s="26">
        <v>14.84</v>
      </c>
      <c r="G88" s="25" t="s">
        <v>1511</v>
      </c>
      <c r="H88" s="25">
        <v>5</v>
      </c>
      <c r="I88" s="25">
        <v>1.67</v>
      </c>
      <c r="J88" s="25" t="s">
        <v>1408</v>
      </c>
      <c r="K88" s="25">
        <v>1</v>
      </c>
      <c r="L88" s="25">
        <f t="shared" si="6"/>
        <v>4</v>
      </c>
      <c r="M88" s="27">
        <v>0.61</v>
      </c>
      <c r="N88" s="27">
        <v>5</v>
      </c>
      <c r="O88" s="27">
        <v>0.13</v>
      </c>
      <c r="P88" s="28">
        <f t="shared" si="7"/>
        <v>0.26954177897574122</v>
      </c>
      <c r="Q88" s="28">
        <f t="shared" si="8"/>
        <v>0.24283043150967676</v>
      </c>
    </row>
    <row r="89" spans="1:17" ht="15">
      <c r="A89" s="25" t="s">
        <v>838</v>
      </c>
      <c r="B89" s="25" t="s">
        <v>1198</v>
      </c>
      <c r="C89" s="25" t="s">
        <v>1559</v>
      </c>
      <c r="D89" s="25" t="s">
        <v>171</v>
      </c>
      <c r="E89" s="25">
        <v>6217</v>
      </c>
      <c r="F89" s="26">
        <v>16.445</v>
      </c>
      <c r="G89" s="25" t="s">
        <v>1474</v>
      </c>
      <c r="H89" s="25">
        <v>8</v>
      </c>
      <c r="I89" s="25">
        <v>2.67</v>
      </c>
      <c r="J89" s="25" t="s">
        <v>1411</v>
      </c>
      <c r="K89" s="25">
        <v>0</v>
      </c>
      <c r="L89" s="25">
        <f t="shared" si="6"/>
        <v>8</v>
      </c>
      <c r="M89" s="27">
        <v>0.99</v>
      </c>
      <c r="N89" s="27">
        <v>26.67</v>
      </c>
      <c r="O89" s="27">
        <v>0</v>
      </c>
      <c r="P89" s="28">
        <f t="shared" si="7"/>
        <v>0.48647005168744301</v>
      </c>
      <c r="Q89" s="28">
        <f t="shared" si="8"/>
        <v>0.43826130782652517</v>
      </c>
    </row>
    <row r="90" spans="1:17" ht="15">
      <c r="A90" s="25" t="s">
        <v>838</v>
      </c>
      <c r="B90" s="25" t="s">
        <v>1200</v>
      </c>
      <c r="C90" s="25" t="s">
        <v>1594</v>
      </c>
      <c r="D90" s="25" t="s">
        <v>173</v>
      </c>
      <c r="E90" s="25">
        <v>6222</v>
      </c>
      <c r="F90" s="26">
        <v>17.719000000000001</v>
      </c>
      <c r="G90" s="25" t="s">
        <v>1935</v>
      </c>
      <c r="H90" s="25">
        <v>38</v>
      </c>
      <c r="I90" s="25">
        <v>12.67</v>
      </c>
      <c r="J90" s="25" t="s">
        <v>1936</v>
      </c>
      <c r="K90" s="25">
        <v>18</v>
      </c>
      <c r="L90" s="25">
        <f t="shared" si="6"/>
        <v>20</v>
      </c>
      <c r="M90" s="27">
        <v>0.06</v>
      </c>
      <c r="N90" s="27">
        <v>2.11</v>
      </c>
      <c r="O90" s="27">
        <v>0.36</v>
      </c>
      <c r="P90" s="28">
        <f t="shared" si="7"/>
        <v>1.1287318697443423</v>
      </c>
      <c r="Q90" s="28">
        <f t="shared" si="8"/>
        <v>1.0168755583282363</v>
      </c>
    </row>
    <row r="91" spans="1:17" ht="15">
      <c r="A91" s="25" t="s">
        <v>838</v>
      </c>
      <c r="B91" s="25" t="s">
        <v>1202</v>
      </c>
      <c r="C91" s="25" t="s">
        <v>1646</v>
      </c>
      <c r="D91" s="25" t="s">
        <v>175</v>
      </c>
      <c r="E91" s="25">
        <v>6187</v>
      </c>
      <c r="F91" s="26">
        <v>31.324000000000002</v>
      </c>
      <c r="G91" s="25" t="s">
        <v>1853</v>
      </c>
      <c r="H91" s="25">
        <v>21</v>
      </c>
      <c r="I91" s="25">
        <v>7</v>
      </c>
      <c r="J91" s="25" t="s">
        <v>1411</v>
      </c>
      <c r="K91" s="25">
        <v>0</v>
      </c>
      <c r="L91" s="25">
        <f t="shared" si="6"/>
        <v>21</v>
      </c>
      <c r="M91" s="27">
        <v>1</v>
      </c>
      <c r="N91" s="27">
        <v>70</v>
      </c>
      <c r="O91" s="27">
        <v>0</v>
      </c>
      <c r="P91" s="28">
        <f t="shared" si="7"/>
        <v>0.67041246328693649</v>
      </c>
      <c r="Q91" s="28">
        <f t="shared" si="8"/>
        <v>0.60397519215039319</v>
      </c>
    </row>
    <row r="92" spans="1:17" ht="15">
      <c r="A92" s="25" t="s">
        <v>838</v>
      </c>
      <c r="B92" s="25" t="s">
        <v>1211</v>
      </c>
      <c r="C92" s="25" t="s">
        <v>1526</v>
      </c>
      <c r="D92" s="25" t="s">
        <v>181</v>
      </c>
      <c r="E92" s="25">
        <v>6235</v>
      </c>
      <c r="F92" s="26">
        <v>6.6769999999999996</v>
      </c>
      <c r="G92" s="25" t="s">
        <v>1593</v>
      </c>
      <c r="H92" s="25">
        <v>11</v>
      </c>
      <c r="I92" s="25">
        <v>3.67</v>
      </c>
      <c r="J92" s="25" t="s">
        <v>1431</v>
      </c>
      <c r="K92" s="25">
        <v>3</v>
      </c>
      <c r="L92" s="25">
        <f t="shared" si="6"/>
        <v>8</v>
      </c>
      <c r="M92" s="27">
        <v>0.86</v>
      </c>
      <c r="N92" s="27">
        <v>3.67</v>
      </c>
      <c r="O92" s="27">
        <v>0.01</v>
      </c>
      <c r="P92" s="28">
        <f t="shared" si="7"/>
        <v>1.1981428785382657</v>
      </c>
      <c r="Q92" s="28">
        <f t="shared" si="8"/>
        <v>1.0794079986831222</v>
      </c>
    </row>
    <row r="93" spans="1:17" ht="15">
      <c r="A93" s="25" t="s">
        <v>838</v>
      </c>
      <c r="B93" s="25" t="s">
        <v>1212</v>
      </c>
      <c r="C93" s="25" t="s">
        <v>1629</v>
      </c>
      <c r="D93" s="25" t="s">
        <v>182</v>
      </c>
      <c r="E93" s="25">
        <v>6188</v>
      </c>
      <c r="F93" s="26">
        <v>26.687999999999999</v>
      </c>
      <c r="G93" s="25" t="s">
        <v>1490</v>
      </c>
      <c r="H93" s="25">
        <v>5</v>
      </c>
      <c r="I93" s="25">
        <v>1.67</v>
      </c>
      <c r="J93" s="25" t="s">
        <v>1411</v>
      </c>
      <c r="K93" s="25">
        <v>0</v>
      </c>
      <c r="L93" s="25">
        <f t="shared" si="6"/>
        <v>5</v>
      </c>
      <c r="M93" s="27">
        <v>0.66</v>
      </c>
      <c r="N93" s="27">
        <v>16.670000000000002</v>
      </c>
      <c r="O93" s="27">
        <v>0.11</v>
      </c>
      <c r="P93" s="28">
        <f t="shared" si="7"/>
        <v>0.18735011990407674</v>
      </c>
      <c r="Q93" s="28">
        <f t="shared" si="8"/>
        <v>0.16878389180547451</v>
      </c>
    </row>
    <row r="94" spans="1:17" ht="15">
      <c r="A94" s="25" t="s">
        <v>838</v>
      </c>
      <c r="B94" s="25" t="s">
        <v>1214</v>
      </c>
      <c r="C94" s="25" t="s">
        <v>1495</v>
      </c>
      <c r="D94" s="25" t="s">
        <v>184</v>
      </c>
      <c r="E94" s="25">
        <v>6191</v>
      </c>
      <c r="F94" s="26">
        <v>29.597999999999999</v>
      </c>
      <c r="G94" s="25" t="s">
        <v>1875</v>
      </c>
      <c r="H94" s="25">
        <v>12</v>
      </c>
      <c r="I94" s="25">
        <v>4</v>
      </c>
      <c r="J94" s="25" t="s">
        <v>1431</v>
      </c>
      <c r="K94" s="25">
        <v>3</v>
      </c>
      <c r="L94" s="25">
        <f t="shared" si="6"/>
        <v>9</v>
      </c>
      <c r="M94" s="27">
        <v>0.88</v>
      </c>
      <c r="N94" s="27">
        <v>4</v>
      </c>
      <c r="O94" s="27">
        <v>0.01</v>
      </c>
      <c r="P94" s="28">
        <f t="shared" si="7"/>
        <v>0.30407459963511047</v>
      </c>
      <c r="Q94" s="28">
        <f t="shared" si="8"/>
        <v>0.27394108075235174</v>
      </c>
    </row>
    <row r="95" spans="1:17" ht="15">
      <c r="A95" s="25" t="s">
        <v>838</v>
      </c>
      <c r="B95" s="25" t="s">
        <v>1215</v>
      </c>
      <c r="C95" s="25" t="s">
        <v>1877</v>
      </c>
      <c r="D95" s="25" t="s">
        <v>185</v>
      </c>
      <c r="E95" s="25">
        <v>6193</v>
      </c>
      <c r="F95" s="26">
        <v>22.876000000000001</v>
      </c>
      <c r="G95" s="25" t="s">
        <v>1771</v>
      </c>
      <c r="H95" s="25">
        <v>7</v>
      </c>
      <c r="I95" s="25">
        <v>2.33</v>
      </c>
      <c r="J95" s="25" t="s">
        <v>1469</v>
      </c>
      <c r="K95" s="25">
        <v>2</v>
      </c>
      <c r="L95" s="25">
        <f t="shared" si="6"/>
        <v>5</v>
      </c>
      <c r="M95" s="27">
        <v>0.77</v>
      </c>
      <c r="N95" s="27">
        <v>3.5</v>
      </c>
      <c r="O95" s="27">
        <v>0.02</v>
      </c>
      <c r="P95" s="28">
        <f t="shared" si="7"/>
        <v>0.21856968001398844</v>
      </c>
      <c r="Q95" s="28">
        <f t="shared" si="8"/>
        <v>0.19690962163422379</v>
      </c>
    </row>
    <row r="96" spans="1:17" ht="15">
      <c r="A96" s="25" t="s">
        <v>838</v>
      </c>
      <c r="B96" s="25" t="s">
        <v>1216</v>
      </c>
      <c r="C96" s="25" t="s">
        <v>1632</v>
      </c>
      <c r="D96" s="25" t="s">
        <v>186</v>
      </c>
      <c r="E96" s="25">
        <v>6194</v>
      </c>
      <c r="F96" s="26">
        <v>28.681000000000001</v>
      </c>
      <c r="G96" s="25" t="s">
        <v>1582</v>
      </c>
      <c r="H96" s="25">
        <v>5</v>
      </c>
      <c r="I96" s="25">
        <v>1.67</v>
      </c>
      <c r="J96" s="25" t="s">
        <v>1411</v>
      </c>
      <c r="K96" s="25">
        <v>0</v>
      </c>
      <c r="L96" s="25">
        <f t="shared" si="6"/>
        <v>5</v>
      </c>
      <c r="M96" s="27">
        <v>0.33</v>
      </c>
      <c r="N96" s="27">
        <v>16.670000000000002</v>
      </c>
      <c r="O96" s="27">
        <v>0.21</v>
      </c>
      <c r="P96" s="28">
        <f t="shared" si="7"/>
        <v>0.17433143893169695</v>
      </c>
      <c r="Q96" s="28">
        <f t="shared" si="8"/>
        <v>0.15705535038891616</v>
      </c>
    </row>
    <row r="97" spans="1:17" ht="15">
      <c r="A97" s="25" t="s">
        <v>838</v>
      </c>
      <c r="B97" s="25" t="s">
        <v>1218</v>
      </c>
      <c r="C97" s="25" t="s">
        <v>1614</v>
      </c>
      <c r="D97" s="25" t="s">
        <v>188</v>
      </c>
      <c r="E97" s="25">
        <v>6202</v>
      </c>
      <c r="F97" s="26">
        <v>24.204999999999998</v>
      </c>
      <c r="G97" s="25" t="s">
        <v>1561</v>
      </c>
      <c r="H97" s="25">
        <v>9</v>
      </c>
      <c r="I97" s="25">
        <v>3</v>
      </c>
      <c r="J97" s="25" t="s">
        <v>1411</v>
      </c>
      <c r="K97" s="25">
        <v>0</v>
      </c>
      <c r="L97" s="25">
        <f t="shared" si="6"/>
        <v>9</v>
      </c>
      <c r="M97" s="27">
        <v>1</v>
      </c>
      <c r="N97" s="27">
        <v>30</v>
      </c>
      <c r="O97" s="27">
        <v>0</v>
      </c>
      <c r="P97" s="28">
        <f t="shared" si="7"/>
        <v>0.37182400330510229</v>
      </c>
      <c r="Q97" s="28">
        <f t="shared" si="8"/>
        <v>0.33497657955414617</v>
      </c>
    </row>
    <row r="98" spans="1:17" ht="15">
      <c r="A98" s="25" t="s">
        <v>838</v>
      </c>
      <c r="B98" s="25" t="s">
        <v>746</v>
      </c>
      <c r="C98" s="25" t="s">
        <v>1831</v>
      </c>
      <c r="D98" s="25" t="s">
        <v>1830</v>
      </c>
      <c r="E98" s="25">
        <v>51637</v>
      </c>
      <c r="F98" s="26">
        <v>28.068000000000001</v>
      </c>
      <c r="G98" s="25" t="s">
        <v>1582</v>
      </c>
      <c r="H98" s="25">
        <v>5</v>
      </c>
      <c r="I98" s="25">
        <v>1.67</v>
      </c>
      <c r="J98" s="25" t="s">
        <v>1411</v>
      </c>
      <c r="K98" s="25">
        <v>0</v>
      </c>
      <c r="L98" s="25">
        <f t="shared" ref="L98:L117" si="9">H98-K98</f>
        <v>5</v>
      </c>
      <c r="M98" s="27">
        <v>0.33</v>
      </c>
      <c r="N98" s="27">
        <v>16.670000000000002</v>
      </c>
      <c r="O98" s="27">
        <v>0.21</v>
      </c>
      <c r="P98" s="28">
        <f t="shared" ref="P98:P117" si="10">L98/F98</f>
        <v>0.1781388057574462</v>
      </c>
      <c r="Q98" s="28">
        <f t="shared" ref="Q98:Q117" si="11">P98/1.11</f>
        <v>0.16048541059229385</v>
      </c>
    </row>
    <row r="99" spans="1:17" ht="15">
      <c r="A99" s="25" t="s">
        <v>838</v>
      </c>
      <c r="B99" s="25" t="s">
        <v>1227</v>
      </c>
      <c r="C99" s="25" t="s">
        <v>1854</v>
      </c>
      <c r="D99" s="25" t="s">
        <v>189</v>
      </c>
      <c r="E99" s="25">
        <v>6294</v>
      </c>
      <c r="F99" s="26">
        <v>102.642</v>
      </c>
      <c r="G99" s="25" t="s">
        <v>1855</v>
      </c>
      <c r="H99" s="25">
        <v>16</v>
      </c>
      <c r="I99" s="25">
        <v>5.33</v>
      </c>
      <c r="J99" s="25" t="s">
        <v>1411</v>
      </c>
      <c r="K99" s="25">
        <v>0</v>
      </c>
      <c r="L99" s="25">
        <f t="shared" si="9"/>
        <v>16</v>
      </c>
      <c r="M99" s="27">
        <v>1</v>
      </c>
      <c r="N99" s="27">
        <v>53.33</v>
      </c>
      <c r="O99" s="27">
        <v>0</v>
      </c>
      <c r="P99" s="28">
        <f t="shared" si="10"/>
        <v>0.15588160791878569</v>
      </c>
      <c r="Q99" s="28">
        <f t="shared" si="11"/>
        <v>0.14043388100791501</v>
      </c>
    </row>
    <row r="100" spans="1:17" ht="15">
      <c r="A100" s="25" t="s">
        <v>838</v>
      </c>
      <c r="B100" s="25" t="s">
        <v>1229</v>
      </c>
      <c r="C100" s="25" t="s">
        <v>1884</v>
      </c>
      <c r="D100" s="25" t="s">
        <v>190</v>
      </c>
      <c r="E100" s="25">
        <v>9667</v>
      </c>
      <c r="F100" s="26">
        <v>107.473</v>
      </c>
      <c r="G100" s="25" t="s">
        <v>1885</v>
      </c>
      <c r="H100" s="25">
        <v>13</v>
      </c>
      <c r="I100" s="25">
        <v>4.33</v>
      </c>
      <c r="J100" s="25" t="s">
        <v>1411</v>
      </c>
      <c r="K100" s="25">
        <v>0</v>
      </c>
      <c r="L100" s="25">
        <f t="shared" si="9"/>
        <v>13</v>
      </c>
      <c r="M100" s="27">
        <v>0.67</v>
      </c>
      <c r="N100" s="27">
        <v>43.33</v>
      </c>
      <c r="O100" s="27">
        <v>0.04</v>
      </c>
      <c r="P100" s="28">
        <f t="shared" si="10"/>
        <v>0.12096061336335638</v>
      </c>
      <c r="Q100" s="28">
        <f t="shared" si="11"/>
        <v>0.10897352555257331</v>
      </c>
    </row>
    <row r="101" spans="1:17" ht="15">
      <c r="A101" s="25" t="s">
        <v>838</v>
      </c>
      <c r="B101" s="25" t="s">
        <v>1236</v>
      </c>
      <c r="C101" s="25" t="s">
        <v>1956</v>
      </c>
      <c r="D101" s="25" t="s">
        <v>193</v>
      </c>
      <c r="E101" s="25">
        <v>89777</v>
      </c>
      <c r="F101" s="26">
        <v>46.276000000000003</v>
      </c>
      <c r="G101" s="25" t="s">
        <v>1939</v>
      </c>
      <c r="H101" s="25">
        <v>9</v>
      </c>
      <c r="I101" s="25">
        <v>3</v>
      </c>
      <c r="J101" s="25" t="s">
        <v>1957</v>
      </c>
      <c r="K101" s="25">
        <v>9</v>
      </c>
      <c r="L101" s="25">
        <f t="shared" si="9"/>
        <v>0</v>
      </c>
      <c r="M101" s="27">
        <v>0</v>
      </c>
      <c r="N101" s="27">
        <v>1</v>
      </c>
      <c r="O101" s="27">
        <v>0.46</v>
      </c>
      <c r="P101" s="28">
        <f t="shared" si="10"/>
        <v>0</v>
      </c>
      <c r="Q101" s="28">
        <f t="shared" si="11"/>
        <v>0</v>
      </c>
    </row>
    <row r="102" spans="1:17" ht="15">
      <c r="A102" s="25" t="s">
        <v>838</v>
      </c>
      <c r="B102" s="25" t="s">
        <v>1249</v>
      </c>
      <c r="C102" s="25" t="s">
        <v>1666</v>
      </c>
      <c r="D102" s="25" t="s">
        <v>195</v>
      </c>
      <c r="E102" s="25">
        <v>6421</v>
      </c>
      <c r="F102" s="26">
        <v>76.149000000000001</v>
      </c>
      <c r="G102" s="25" t="s">
        <v>1548</v>
      </c>
      <c r="H102" s="25">
        <v>6</v>
      </c>
      <c r="I102" s="25">
        <v>2</v>
      </c>
      <c r="J102" s="25" t="s">
        <v>1411</v>
      </c>
      <c r="K102" s="25">
        <v>0</v>
      </c>
      <c r="L102" s="25">
        <f t="shared" si="9"/>
        <v>6</v>
      </c>
      <c r="M102" s="27">
        <v>0.66</v>
      </c>
      <c r="N102" s="27">
        <v>20</v>
      </c>
      <c r="O102" s="27">
        <v>0.09</v>
      </c>
      <c r="P102" s="28">
        <f t="shared" si="10"/>
        <v>7.8792892881062129E-2</v>
      </c>
      <c r="Q102" s="28">
        <f t="shared" si="11"/>
        <v>7.0984588181137051E-2</v>
      </c>
    </row>
    <row r="103" spans="1:17" ht="15">
      <c r="A103" s="25" t="s">
        <v>838</v>
      </c>
      <c r="B103" s="25" t="s">
        <v>1279</v>
      </c>
      <c r="C103" s="25" t="s">
        <v>1958</v>
      </c>
      <c r="D103" s="25" t="s">
        <v>197</v>
      </c>
      <c r="E103" s="25">
        <v>92521</v>
      </c>
      <c r="F103" s="26">
        <v>118.58499999999999</v>
      </c>
      <c r="G103" s="25" t="s">
        <v>1511</v>
      </c>
      <c r="H103" s="25">
        <v>5</v>
      </c>
      <c r="I103" s="25">
        <v>1.67</v>
      </c>
      <c r="J103" s="25" t="s">
        <v>1437</v>
      </c>
      <c r="K103" s="25">
        <v>6</v>
      </c>
      <c r="L103" s="25">
        <f t="shared" si="9"/>
        <v>-1</v>
      </c>
      <c r="M103" s="27">
        <v>0</v>
      </c>
      <c r="N103" s="27">
        <v>0.83</v>
      </c>
      <c r="O103" s="27">
        <v>0.46</v>
      </c>
      <c r="P103" s="28">
        <f t="shared" si="10"/>
        <v>-8.4327697432221623E-3</v>
      </c>
      <c r="Q103" s="28">
        <f t="shared" si="11"/>
        <v>-7.5970898587587044E-3</v>
      </c>
    </row>
    <row r="104" spans="1:17" ht="15">
      <c r="A104" s="25" t="s">
        <v>838</v>
      </c>
      <c r="B104" s="25" t="s">
        <v>1302</v>
      </c>
      <c r="C104" s="25" t="s">
        <v>1597</v>
      </c>
      <c r="D104" s="25" t="s">
        <v>199</v>
      </c>
      <c r="E104" s="25">
        <v>8148</v>
      </c>
      <c r="F104" s="26">
        <v>61.83</v>
      </c>
      <c r="G104" s="25" t="s">
        <v>1868</v>
      </c>
      <c r="H104" s="25">
        <v>24</v>
      </c>
      <c r="I104" s="25">
        <v>8</v>
      </c>
      <c r="J104" s="25" t="s">
        <v>1487</v>
      </c>
      <c r="K104" s="25">
        <v>4</v>
      </c>
      <c r="L104" s="25">
        <f t="shared" si="9"/>
        <v>20</v>
      </c>
      <c r="M104" s="27">
        <v>0.97</v>
      </c>
      <c r="N104" s="27">
        <v>6</v>
      </c>
      <c r="O104" s="27">
        <v>0</v>
      </c>
      <c r="P104" s="28">
        <f t="shared" si="10"/>
        <v>0.32346757237586932</v>
      </c>
      <c r="Q104" s="28">
        <f t="shared" si="11"/>
        <v>0.29141222736564798</v>
      </c>
    </row>
    <row r="105" spans="1:17" ht="15">
      <c r="A105" s="25" t="s">
        <v>838</v>
      </c>
      <c r="B105" s="25" t="s">
        <v>1315</v>
      </c>
      <c r="C105" s="25" t="s">
        <v>1856</v>
      </c>
      <c r="D105" s="25" t="s">
        <v>201</v>
      </c>
      <c r="E105" s="25">
        <v>7052</v>
      </c>
      <c r="F105" s="26">
        <v>77.328999999999994</v>
      </c>
      <c r="G105" s="25" t="s">
        <v>1857</v>
      </c>
      <c r="H105" s="25">
        <v>67</v>
      </c>
      <c r="I105" s="25">
        <v>22.33</v>
      </c>
      <c r="J105" s="25" t="s">
        <v>1411</v>
      </c>
      <c r="K105" s="25">
        <v>0</v>
      </c>
      <c r="L105" s="25">
        <f t="shared" si="9"/>
        <v>67</v>
      </c>
      <c r="M105" s="27">
        <v>1</v>
      </c>
      <c r="N105" s="27">
        <v>223.33</v>
      </c>
      <c r="O105" s="27">
        <v>0</v>
      </c>
      <c r="P105" s="28">
        <f t="shared" si="10"/>
        <v>0.86642786018182061</v>
      </c>
      <c r="Q105" s="28">
        <f t="shared" si="11"/>
        <v>0.78056563980344196</v>
      </c>
    </row>
    <row r="106" spans="1:17" ht="15">
      <c r="A106" s="25" t="s">
        <v>838</v>
      </c>
      <c r="B106" s="25" t="s">
        <v>1317</v>
      </c>
      <c r="C106" s="25" t="s">
        <v>1858</v>
      </c>
      <c r="D106" s="25" t="s">
        <v>202</v>
      </c>
      <c r="E106" s="25">
        <v>7057</v>
      </c>
      <c r="F106" s="26">
        <v>129.38300000000001</v>
      </c>
      <c r="G106" s="25" t="s">
        <v>1859</v>
      </c>
      <c r="H106" s="25">
        <v>12</v>
      </c>
      <c r="I106" s="25">
        <v>4</v>
      </c>
      <c r="J106" s="25" t="s">
        <v>1411</v>
      </c>
      <c r="K106" s="25">
        <v>0</v>
      </c>
      <c r="L106" s="25">
        <f t="shared" si="9"/>
        <v>12</v>
      </c>
      <c r="M106" s="27">
        <v>1</v>
      </c>
      <c r="N106" s="27">
        <v>40</v>
      </c>
      <c r="O106" s="27">
        <v>0</v>
      </c>
      <c r="P106" s="28">
        <f t="shared" si="10"/>
        <v>9.2747888053299116E-2</v>
      </c>
      <c r="Q106" s="28">
        <f t="shared" si="11"/>
        <v>8.3556655903873067E-2</v>
      </c>
    </row>
    <row r="107" spans="1:17" ht="15">
      <c r="A107" s="25" t="s">
        <v>838</v>
      </c>
      <c r="B107" s="25" t="s">
        <v>1316</v>
      </c>
      <c r="C107" s="25" t="s">
        <v>1420</v>
      </c>
      <c r="D107" s="25" t="s">
        <v>203</v>
      </c>
      <c r="E107" s="25">
        <v>9967</v>
      </c>
      <c r="F107" s="26">
        <v>108.666</v>
      </c>
      <c r="G107" s="25" t="s">
        <v>1948</v>
      </c>
      <c r="H107" s="25">
        <v>203</v>
      </c>
      <c r="I107" s="25">
        <v>67.67</v>
      </c>
      <c r="J107" s="25" t="s">
        <v>1949</v>
      </c>
      <c r="K107" s="25">
        <v>110</v>
      </c>
      <c r="L107" s="25">
        <f t="shared" si="9"/>
        <v>93</v>
      </c>
      <c r="M107" s="27">
        <v>0</v>
      </c>
      <c r="N107" s="27">
        <v>1.85</v>
      </c>
      <c r="O107" s="27">
        <v>0.42</v>
      </c>
      <c r="P107" s="28">
        <f t="shared" si="10"/>
        <v>0.85583347137099008</v>
      </c>
      <c r="Q107" s="28">
        <f t="shared" si="11"/>
        <v>0.77102114537927025</v>
      </c>
    </row>
    <row r="108" spans="1:17" ht="15">
      <c r="A108" s="25" t="s">
        <v>838</v>
      </c>
      <c r="B108" s="25" t="s">
        <v>1338</v>
      </c>
      <c r="C108" s="25" t="s">
        <v>1423</v>
      </c>
      <c r="D108" s="25" t="s">
        <v>205</v>
      </c>
      <c r="E108" s="25">
        <v>55006</v>
      </c>
      <c r="F108" s="26">
        <v>52.965000000000003</v>
      </c>
      <c r="G108" s="25" t="s">
        <v>1860</v>
      </c>
      <c r="H108" s="25">
        <v>52</v>
      </c>
      <c r="I108" s="25">
        <v>17.329999999999998</v>
      </c>
      <c r="J108" s="25" t="s">
        <v>1411</v>
      </c>
      <c r="K108" s="25">
        <v>0</v>
      </c>
      <c r="L108" s="25">
        <f t="shared" si="9"/>
        <v>52</v>
      </c>
      <c r="M108" s="27">
        <v>1</v>
      </c>
      <c r="N108" s="27">
        <v>173.33</v>
      </c>
      <c r="O108" s="27">
        <v>0</v>
      </c>
      <c r="P108" s="28">
        <f t="shared" si="10"/>
        <v>0.98178042103275742</v>
      </c>
      <c r="Q108" s="28">
        <f t="shared" si="11"/>
        <v>0.88448686579527691</v>
      </c>
    </row>
    <row r="109" spans="1:17" ht="15">
      <c r="A109" s="25" t="s">
        <v>838</v>
      </c>
      <c r="B109" s="25" t="s">
        <v>1339</v>
      </c>
      <c r="C109" s="25" t="s">
        <v>1457</v>
      </c>
      <c r="D109" s="25" t="s">
        <v>206</v>
      </c>
      <c r="E109" s="25">
        <v>10024</v>
      </c>
      <c r="F109" s="26">
        <v>83.856999999999999</v>
      </c>
      <c r="G109" s="25" t="s">
        <v>1771</v>
      </c>
      <c r="H109" s="25">
        <v>7</v>
      </c>
      <c r="I109" s="25">
        <v>2.33</v>
      </c>
      <c r="J109" s="25" t="s">
        <v>1411</v>
      </c>
      <c r="K109" s="25">
        <v>0</v>
      </c>
      <c r="L109" s="25">
        <f t="shared" si="9"/>
        <v>7</v>
      </c>
      <c r="M109" s="27">
        <v>0.99</v>
      </c>
      <c r="N109" s="27">
        <v>23.33</v>
      </c>
      <c r="O109" s="27">
        <v>0</v>
      </c>
      <c r="P109" s="28">
        <f t="shared" si="10"/>
        <v>8.3475440332947751E-2</v>
      </c>
      <c r="Q109" s="28">
        <f t="shared" si="11"/>
        <v>7.5203099399052023E-2</v>
      </c>
    </row>
    <row r="110" spans="1:17" ht="15">
      <c r="A110" s="25" t="s">
        <v>838</v>
      </c>
      <c r="B110" s="25" t="s">
        <v>1342</v>
      </c>
      <c r="C110" s="25" t="s">
        <v>1807</v>
      </c>
      <c r="D110" s="25" t="s">
        <v>207</v>
      </c>
      <c r="E110" s="25">
        <v>84790</v>
      </c>
      <c r="F110" s="26">
        <v>49.895000000000003</v>
      </c>
      <c r="G110" s="25" t="s">
        <v>1861</v>
      </c>
      <c r="H110" s="25">
        <v>16</v>
      </c>
      <c r="I110" s="25">
        <v>5.33</v>
      </c>
      <c r="J110" s="25" t="s">
        <v>1411</v>
      </c>
      <c r="K110" s="25">
        <v>0</v>
      </c>
      <c r="L110" s="25">
        <f t="shared" si="9"/>
        <v>16</v>
      </c>
      <c r="M110" s="27">
        <v>1</v>
      </c>
      <c r="N110" s="27">
        <v>53.33</v>
      </c>
      <c r="O110" s="27">
        <v>0</v>
      </c>
      <c r="P110" s="28">
        <f t="shared" si="10"/>
        <v>0.32067341416975648</v>
      </c>
      <c r="Q110" s="28">
        <f t="shared" si="11"/>
        <v>0.28889496772050133</v>
      </c>
    </row>
    <row r="111" spans="1:17" ht="15">
      <c r="A111" s="25" t="s">
        <v>838</v>
      </c>
      <c r="B111" s="25" t="s">
        <v>1347</v>
      </c>
      <c r="C111" s="25" t="s">
        <v>1813</v>
      </c>
      <c r="D111" s="25" t="s">
        <v>209</v>
      </c>
      <c r="E111" s="25">
        <v>203068</v>
      </c>
      <c r="F111" s="26">
        <v>49.670999999999999</v>
      </c>
      <c r="G111" s="25" t="s">
        <v>1862</v>
      </c>
      <c r="H111" s="25">
        <v>35</v>
      </c>
      <c r="I111" s="25">
        <v>11.67</v>
      </c>
      <c r="J111" s="25" t="s">
        <v>1411</v>
      </c>
      <c r="K111" s="25">
        <v>0</v>
      </c>
      <c r="L111" s="25">
        <f t="shared" si="9"/>
        <v>35</v>
      </c>
      <c r="M111" s="27">
        <v>1</v>
      </c>
      <c r="N111" s="27">
        <v>116.67</v>
      </c>
      <c r="O111" s="27">
        <v>0</v>
      </c>
      <c r="P111" s="28">
        <f t="shared" si="10"/>
        <v>0.70463650822411472</v>
      </c>
      <c r="Q111" s="28">
        <f t="shared" si="11"/>
        <v>0.63480766506677</v>
      </c>
    </row>
    <row r="112" spans="1:17" ht="15">
      <c r="A112" s="25" t="s">
        <v>838</v>
      </c>
      <c r="B112" s="25" t="s">
        <v>1350</v>
      </c>
      <c r="C112" s="25" t="s">
        <v>1819</v>
      </c>
      <c r="D112" s="25" t="s">
        <v>211</v>
      </c>
      <c r="E112" s="25">
        <v>10383</v>
      </c>
      <c r="F112" s="26">
        <v>49.831000000000003</v>
      </c>
      <c r="G112" s="25" t="s">
        <v>1863</v>
      </c>
      <c r="H112" s="25">
        <v>33</v>
      </c>
      <c r="I112" s="25">
        <v>11</v>
      </c>
      <c r="J112" s="25" t="s">
        <v>1411</v>
      </c>
      <c r="K112" s="25">
        <v>0</v>
      </c>
      <c r="L112" s="25">
        <f t="shared" si="9"/>
        <v>33</v>
      </c>
      <c r="M112" s="27">
        <v>1</v>
      </c>
      <c r="N112" s="27">
        <v>110</v>
      </c>
      <c r="O112" s="27">
        <v>0</v>
      </c>
      <c r="P112" s="28">
        <f t="shared" si="10"/>
        <v>0.66223836567598482</v>
      </c>
      <c r="Q112" s="28">
        <f t="shared" si="11"/>
        <v>0.59661114024863493</v>
      </c>
    </row>
    <row r="113" spans="1:17" ht="15">
      <c r="A113" s="25" t="s">
        <v>838</v>
      </c>
      <c r="B113" s="25" t="s">
        <v>1355</v>
      </c>
      <c r="C113" s="25" t="s">
        <v>1925</v>
      </c>
      <c r="D113" s="25" t="s">
        <v>214</v>
      </c>
      <c r="E113" s="25">
        <v>199746</v>
      </c>
      <c r="F113" s="26">
        <v>25.744</v>
      </c>
      <c r="G113" s="25" t="s">
        <v>1487</v>
      </c>
      <c r="H113" s="25">
        <v>4</v>
      </c>
      <c r="I113" s="25">
        <v>1.33</v>
      </c>
      <c r="J113" s="25" t="s">
        <v>1411</v>
      </c>
      <c r="K113" s="25">
        <v>0</v>
      </c>
      <c r="L113" s="25">
        <f t="shared" si="9"/>
        <v>4</v>
      </c>
      <c r="M113" s="27">
        <v>0.33</v>
      </c>
      <c r="N113" s="27">
        <v>13.33</v>
      </c>
      <c r="O113" s="27">
        <v>0.25</v>
      </c>
      <c r="P113" s="28">
        <f t="shared" si="10"/>
        <v>0.15537600994406464</v>
      </c>
      <c r="Q113" s="28">
        <f t="shared" si="11"/>
        <v>0.13997838733699516</v>
      </c>
    </row>
    <row r="114" spans="1:17" ht="15">
      <c r="A114" s="25" t="s">
        <v>838</v>
      </c>
      <c r="B114" s="25" t="s">
        <v>1363</v>
      </c>
      <c r="C114" s="25" t="s">
        <v>1827</v>
      </c>
      <c r="D114" s="25" t="s">
        <v>216</v>
      </c>
      <c r="E114" s="25">
        <v>7431</v>
      </c>
      <c r="F114" s="26">
        <v>53.652000000000001</v>
      </c>
      <c r="G114" s="25" t="s">
        <v>1950</v>
      </c>
      <c r="H114" s="25">
        <v>25</v>
      </c>
      <c r="I114" s="25">
        <v>8.33</v>
      </c>
      <c r="J114" s="25" t="s">
        <v>1951</v>
      </c>
      <c r="K114" s="25">
        <v>51</v>
      </c>
      <c r="L114" s="25">
        <f t="shared" si="9"/>
        <v>-26</v>
      </c>
      <c r="M114" s="27">
        <v>0</v>
      </c>
      <c r="N114" s="27">
        <v>0.49</v>
      </c>
      <c r="O114" s="27">
        <v>0.42</v>
      </c>
      <c r="P114" s="28">
        <f t="shared" si="10"/>
        <v>-0.48460448818310592</v>
      </c>
      <c r="Q114" s="28">
        <f t="shared" si="11"/>
        <v>-0.43658061998478009</v>
      </c>
    </row>
    <row r="115" spans="1:17" ht="15">
      <c r="A115" s="25" t="s">
        <v>838</v>
      </c>
      <c r="B115" s="25" t="s">
        <v>1370</v>
      </c>
      <c r="C115" s="25" t="s">
        <v>1459</v>
      </c>
      <c r="D115" s="25" t="s">
        <v>217</v>
      </c>
      <c r="E115" s="25">
        <v>7520</v>
      </c>
      <c r="F115" s="26">
        <v>82.704999999999998</v>
      </c>
      <c r="G115" s="25" t="s">
        <v>1886</v>
      </c>
      <c r="H115" s="25">
        <v>8</v>
      </c>
      <c r="I115" s="25">
        <v>2.67</v>
      </c>
      <c r="J115" s="25" t="s">
        <v>1411</v>
      </c>
      <c r="K115" s="25">
        <v>0</v>
      </c>
      <c r="L115" s="25">
        <f t="shared" si="9"/>
        <v>8</v>
      </c>
      <c r="M115" s="27">
        <v>0.67</v>
      </c>
      <c r="N115" s="27">
        <v>26.67</v>
      </c>
      <c r="O115" s="27">
        <v>0.06</v>
      </c>
      <c r="P115" s="28">
        <f t="shared" si="10"/>
        <v>9.6729339217701465E-2</v>
      </c>
      <c r="Q115" s="28">
        <f t="shared" si="11"/>
        <v>8.7143548844776084E-2</v>
      </c>
    </row>
    <row r="116" spans="1:17" ht="15">
      <c r="A116" s="25" t="s">
        <v>838</v>
      </c>
      <c r="B116" s="25" t="s">
        <v>1371</v>
      </c>
      <c r="C116" s="25" t="s">
        <v>1574</v>
      </c>
      <c r="D116" s="25" t="s">
        <v>218</v>
      </c>
      <c r="E116" s="25">
        <v>2547</v>
      </c>
      <c r="F116" s="26">
        <v>69.843000000000004</v>
      </c>
      <c r="G116" s="25" t="s">
        <v>1891</v>
      </c>
      <c r="H116" s="25">
        <v>7</v>
      </c>
      <c r="I116" s="25">
        <v>2.33</v>
      </c>
      <c r="J116" s="25" t="s">
        <v>1411</v>
      </c>
      <c r="K116" s="25">
        <v>0</v>
      </c>
      <c r="L116" s="25">
        <f t="shared" si="9"/>
        <v>7</v>
      </c>
      <c r="M116" s="27">
        <v>0.66</v>
      </c>
      <c r="N116" s="27">
        <v>23.33</v>
      </c>
      <c r="O116" s="27">
        <v>0.08</v>
      </c>
      <c r="P116" s="28">
        <f t="shared" si="10"/>
        <v>0.10022478988588691</v>
      </c>
      <c r="Q116" s="28">
        <f t="shared" si="11"/>
        <v>9.0292603500799012E-2</v>
      </c>
    </row>
    <row r="117" spans="1:17" ht="15">
      <c r="A117" s="25" t="s">
        <v>838</v>
      </c>
      <c r="B117" s="25" t="s">
        <v>1373</v>
      </c>
      <c r="C117" s="25" t="s">
        <v>1649</v>
      </c>
      <c r="D117" s="25" t="s">
        <v>219</v>
      </c>
      <c r="E117" s="25">
        <v>4904</v>
      </c>
      <c r="F117" s="26">
        <v>35.923999999999999</v>
      </c>
      <c r="G117" s="25" t="s">
        <v>1442</v>
      </c>
      <c r="H117" s="25">
        <v>5</v>
      </c>
      <c r="I117" s="25">
        <v>1.67</v>
      </c>
      <c r="J117" s="25" t="s">
        <v>1411</v>
      </c>
      <c r="K117" s="25">
        <v>0</v>
      </c>
      <c r="L117" s="25">
        <f t="shared" si="9"/>
        <v>5</v>
      </c>
      <c r="M117" s="27">
        <v>0.66</v>
      </c>
      <c r="N117" s="27">
        <v>16.670000000000002</v>
      </c>
      <c r="O117" s="27">
        <v>0.11</v>
      </c>
      <c r="P117" s="28">
        <f t="shared" si="10"/>
        <v>0.13918271907359983</v>
      </c>
      <c r="Q117" s="28">
        <f t="shared" si="11"/>
        <v>0.12538983700324308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"/>
  <sheetViews>
    <sheetView topLeftCell="C1" workbookViewId="0">
      <selection activeCell="F12" sqref="F12"/>
    </sheetView>
  </sheetViews>
  <sheetFormatPr baseColWidth="10" defaultColWidth="8.83203125" defaultRowHeight="14" x14ac:dyDescent="0"/>
  <cols>
    <col min="1" max="2" width="8.83203125" style="22"/>
    <col min="3" max="3" width="31.5" style="22" customWidth="1"/>
    <col min="4" max="5" width="8.83203125" style="22"/>
    <col min="6" max="6" width="10.6640625" style="24" customWidth="1"/>
    <col min="7" max="7" width="12" style="22" bestFit="1" customWidth="1"/>
    <col min="8" max="9" width="8.83203125" style="22"/>
    <col min="10" max="10" width="10" style="22" bestFit="1" customWidth="1"/>
    <col min="11" max="11" width="10" style="22" customWidth="1"/>
    <col min="12" max="12" width="8.83203125" style="22"/>
    <col min="13" max="17" width="13" style="22" customWidth="1"/>
    <col min="18" max="16384" width="8.83203125" style="22"/>
  </cols>
  <sheetData>
    <row r="1" spans="1:17" ht="45">
      <c r="A1" s="47" t="s">
        <v>1395</v>
      </c>
      <c r="B1" s="47" t="s">
        <v>1396</v>
      </c>
      <c r="C1" s="48" t="s">
        <v>1397</v>
      </c>
      <c r="D1" s="48" t="s">
        <v>226</v>
      </c>
      <c r="E1" s="48" t="s">
        <v>1398</v>
      </c>
      <c r="F1" s="49" t="s">
        <v>1399</v>
      </c>
      <c r="G1" s="47" t="s">
        <v>3318</v>
      </c>
      <c r="H1" s="47" t="s">
        <v>2046</v>
      </c>
      <c r="I1" s="47" t="s">
        <v>2047</v>
      </c>
      <c r="J1" s="47" t="s">
        <v>3313</v>
      </c>
      <c r="K1" s="47" t="s">
        <v>2049</v>
      </c>
      <c r="L1" s="47" t="s">
        <v>2050</v>
      </c>
      <c r="M1" s="47" t="s">
        <v>1400</v>
      </c>
      <c r="N1" s="47" t="s">
        <v>2052</v>
      </c>
      <c r="O1" s="47" t="s">
        <v>1401</v>
      </c>
      <c r="P1" s="47" t="s">
        <v>1402</v>
      </c>
      <c r="Q1" s="47" t="s">
        <v>2051</v>
      </c>
    </row>
    <row r="2" spans="1:17" ht="15">
      <c r="A2" s="25" t="s">
        <v>838</v>
      </c>
      <c r="B2" s="25" t="s">
        <v>702</v>
      </c>
      <c r="C2" s="25" t="s">
        <v>1672</v>
      </c>
      <c r="D2" s="25" t="s">
        <v>2</v>
      </c>
      <c r="E2" s="25">
        <v>70</v>
      </c>
      <c r="F2" s="26">
        <v>42.018999999999998</v>
      </c>
      <c r="G2" s="25" t="s">
        <v>1995</v>
      </c>
      <c r="H2" s="25">
        <v>38</v>
      </c>
      <c r="I2" s="25">
        <v>12.67</v>
      </c>
      <c r="J2" s="25" t="s">
        <v>1596</v>
      </c>
      <c r="K2" s="25">
        <v>11</v>
      </c>
      <c r="L2" s="25">
        <f t="shared" ref="L2:L33" si="0">H2-K2</f>
        <v>27</v>
      </c>
      <c r="M2" s="27">
        <v>0.98</v>
      </c>
      <c r="N2" s="27">
        <v>3.45</v>
      </c>
      <c r="O2" s="27">
        <v>0</v>
      </c>
      <c r="P2" s="28">
        <f t="shared" ref="P2:P33" si="1">L2/F2</f>
        <v>0.64256645803089085</v>
      </c>
      <c r="Q2" s="28">
        <f t="shared" ref="Q2:Q33" si="2">P2/0.958</f>
        <v>0.67073743009487563</v>
      </c>
    </row>
    <row r="3" spans="1:17" ht="15">
      <c r="A3" s="25" t="s">
        <v>838</v>
      </c>
      <c r="B3" s="25" t="s">
        <v>703</v>
      </c>
      <c r="C3" s="25" t="s">
        <v>1870</v>
      </c>
      <c r="D3" s="25" t="s">
        <v>3</v>
      </c>
      <c r="E3" s="25">
        <v>71</v>
      </c>
      <c r="F3" s="26">
        <v>41.792999999999999</v>
      </c>
      <c r="G3" s="25" t="s">
        <v>2002</v>
      </c>
      <c r="H3" s="25">
        <v>39</v>
      </c>
      <c r="I3" s="25">
        <v>13</v>
      </c>
      <c r="J3" s="25" t="s">
        <v>1773</v>
      </c>
      <c r="K3" s="25">
        <v>16</v>
      </c>
      <c r="L3" s="25">
        <f t="shared" si="0"/>
        <v>23</v>
      </c>
      <c r="M3" s="27">
        <v>0.71</v>
      </c>
      <c r="N3" s="27">
        <v>2.44</v>
      </c>
      <c r="O3" s="27">
        <v>0.01</v>
      </c>
      <c r="P3" s="28">
        <f t="shared" si="1"/>
        <v>0.55033139520972407</v>
      </c>
      <c r="Q3" s="28">
        <f t="shared" si="2"/>
        <v>0.57445865888280179</v>
      </c>
    </row>
    <row r="4" spans="1:17" ht="15">
      <c r="A4" s="25" t="s">
        <v>838</v>
      </c>
      <c r="B4" s="25" t="s">
        <v>704</v>
      </c>
      <c r="C4" s="25" t="s">
        <v>1702</v>
      </c>
      <c r="D4" s="25" t="s">
        <v>5</v>
      </c>
      <c r="E4" s="25">
        <v>79026</v>
      </c>
      <c r="F4" s="26">
        <v>629.101</v>
      </c>
      <c r="G4" s="25" t="s">
        <v>1959</v>
      </c>
      <c r="H4" s="25">
        <v>19</v>
      </c>
      <c r="I4" s="25">
        <v>6.33</v>
      </c>
      <c r="J4" s="25" t="s">
        <v>1411</v>
      </c>
      <c r="K4" s="25">
        <v>0</v>
      </c>
      <c r="L4" s="25">
        <f t="shared" si="0"/>
        <v>19</v>
      </c>
      <c r="M4" s="27">
        <v>1</v>
      </c>
      <c r="N4" s="27">
        <v>63.33</v>
      </c>
      <c r="O4" s="27">
        <v>0</v>
      </c>
      <c r="P4" s="28">
        <f t="shared" si="1"/>
        <v>3.0201827687446055E-2</v>
      </c>
      <c r="Q4" s="28">
        <f t="shared" si="2"/>
        <v>3.1525916166436387E-2</v>
      </c>
    </row>
    <row r="5" spans="1:17" ht="15">
      <c r="A5" s="25" t="s">
        <v>838</v>
      </c>
      <c r="B5" s="25" t="s">
        <v>705</v>
      </c>
      <c r="C5" s="25" t="s">
        <v>2029</v>
      </c>
      <c r="D5" s="25" t="s">
        <v>6</v>
      </c>
      <c r="E5" s="25">
        <v>213</v>
      </c>
      <c r="F5" s="26">
        <v>69.367000000000004</v>
      </c>
      <c r="G5" s="25" t="s">
        <v>2030</v>
      </c>
      <c r="H5" s="25">
        <v>19</v>
      </c>
      <c r="I5" s="25">
        <v>6.33</v>
      </c>
      <c r="J5" s="25" t="s">
        <v>2031</v>
      </c>
      <c r="K5" s="25">
        <v>19</v>
      </c>
      <c r="L5" s="25">
        <f t="shared" si="0"/>
        <v>0</v>
      </c>
      <c r="M5" s="27">
        <v>0</v>
      </c>
      <c r="N5" s="27">
        <v>1</v>
      </c>
      <c r="O5" s="27">
        <v>0.32</v>
      </c>
      <c r="P5" s="28">
        <f t="shared" si="1"/>
        <v>0</v>
      </c>
      <c r="Q5" s="28">
        <f t="shared" si="2"/>
        <v>0</v>
      </c>
    </row>
    <row r="6" spans="1:17" ht="15">
      <c r="A6" s="25" t="s">
        <v>838</v>
      </c>
      <c r="B6" s="25" t="s">
        <v>707</v>
      </c>
      <c r="C6" s="25" t="s">
        <v>1908</v>
      </c>
      <c r="D6" s="25" t="s">
        <v>9</v>
      </c>
      <c r="E6" s="25">
        <v>304</v>
      </c>
      <c r="F6" s="26">
        <v>38.658999999999999</v>
      </c>
      <c r="G6" s="25" t="s">
        <v>1797</v>
      </c>
      <c r="H6" s="25">
        <v>8</v>
      </c>
      <c r="I6" s="25">
        <v>2.67</v>
      </c>
      <c r="J6" s="25" t="s">
        <v>1975</v>
      </c>
      <c r="K6" s="25">
        <v>2</v>
      </c>
      <c r="L6" s="25">
        <f t="shared" si="0"/>
        <v>6</v>
      </c>
      <c r="M6" s="27">
        <v>0.94</v>
      </c>
      <c r="N6" s="27">
        <v>4</v>
      </c>
      <c r="O6" s="27">
        <v>0</v>
      </c>
      <c r="P6" s="28">
        <f t="shared" si="1"/>
        <v>0.15520318683876977</v>
      </c>
      <c r="Q6" s="28">
        <f t="shared" si="2"/>
        <v>0.1620075019193839</v>
      </c>
    </row>
    <row r="7" spans="1:17" ht="15">
      <c r="A7" s="25" t="s">
        <v>838</v>
      </c>
      <c r="B7" s="25" t="s">
        <v>741</v>
      </c>
      <c r="C7" s="25" t="s">
        <v>1403</v>
      </c>
      <c r="D7" s="25" t="s">
        <v>14</v>
      </c>
      <c r="E7" s="25">
        <v>9774</v>
      </c>
      <c r="F7" s="26">
        <v>106.122</v>
      </c>
      <c r="G7" s="25" t="s">
        <v>2035</v>
      </c>
      <c r="H7" s="25">
        <v>71</v>
      </c>
      <c r="I7" s="25">
        <v>23.67</v>
      </c>
      <c r="J7" s="25" t="s">
        <v>2036</v>
      </c>
      <c r="K7" s="25">
        <v>45</v>
      </c>
      <c r="L7" s="25">
        <f t="shared" si="0"/>
        <v>26</v>
      </c>
      <c r="M7" s="27">
        <v>0</v>
      </c>
      <c r="N7" s="27">
        <v>1.58</v>
      </c>
      <c r="O7" s="27">
        <v>0.34</v>
      </c>
      <c r="P7" s="28">
        <f t="shared" si="1"/>
        <v>0.24500103654284691</v>
      </c>
      <c r="Q7" s="28">
        <f t="shared" si="2"/>
        <v>0.25574220933491326</v>
      </c>
    </row>
    <row r="8" spans="1:17" ht="15">
      <c r="A8" s="25" t="s">
        <v>838</v>
      </c>
      <c r="B8" s="25" t="s">
        <v>754</v>
      </c>
      <c r="C8" s="25" t="s">
        <v>1952</v>
      </c>
      <c r="D8" s="25" t="s">
        <v>17</v>
      </c>
      <c r="E8" s="25">
        <v>51806</v>
      </c>
      <c r="F8" s="26">
        <v>15.893000000000001</v>
      </c>
      <c r="G8" s="25" t="s">
        <v>2034</v>
      </c>
      <c r="H8" s="25">
        <v>13</v>
      </c>
      <c r="I8" s="25">
        <v>4.33</v>
      </c>
      <c r="J8" s="25" t="s">
        <v>1558</v>
      </c>
      <c r="K8" s="25">
        <v>17</v>
      </c>
      <c r="L8" s="25">
        <f t="shared" si="0"/>
        <v>-4</v>
      </c>
      <c r="M8" s="27">
        <v>0</v>
      </c>
      <c r="N8" s="27">
        <v>0.76</v>
      </c>
      <c r="O8" s="27">
        <v>0.33</v>
      </c>
      <c r="P8" s="28">
        <f t="shared" si="1"/>
        <v>-0.25168313093814887</v>
      </c>
      <c r="Q8" s="28">
        <f t="shared" si="2"/>
        <v>-0.26271725567656457</v>
      </c>
    </row>
    <row r="9" spans="1:17" ht="15">
      <c r="A9" s="25" t="s">
        <v>838</v>
      </c>
      <c r="B9" s="25" t="s">
        <v>773</v>
      </c>
      <c r="C9" s="25" t="s">
        <v>2015</v>
      </c>
      <c r="D9" s="25" t="s">
        <v>22</v>
      </c>
      <c r="E9" s="25">
        <v>7203</v>
      </c>
      <c r="F9" s="26">
        <v>60.533999999999999</v>
      </c>
      <c r="G9" s="25" t="s">
        <v>1456</v>
      </c>
      <c r="H9" s="25">
        <v>4</v>
      </c>
      <c r="I9" s="25">
        <v>1.33</v>
      </c>
      <c r="J9" s="25" t="s">
        <v>1411</v>
      </c>
      <c r="K9" s="25">
        <v>0</v>
      </c>
      <c r="L9" s="25">
        <f t="shared" si="0"/>
        <v>4</v>
      </c>
      <c r="M9" s="27">
        <v>0.33</v>
      </c>
      <c r="N9" s="27">
        <v>13.33</v>
      </c>
      <c r="O9" s="27">
        <v>0.12</v>
      </c>
      <c r="P9" s="28">
        <f t="shared" si="1"/>
        <v>6.6078567416658407E-2</v>
      </c>
      <c r="Q9" s="28">
        <f t="shared" si="2"/>
        <v>6.8975540100896043E-2</v>
      </c>
    </row>
    <row r="10" spans="1:17" ht="15">
      <c r="A10" s="25" t="s">
        <v>838</v>
      </c>
      <c r="B10" s="25" t="s">
        <v>784</v>
      </c>
      <c r="C10" s="25" t="s">
        <v>1941</v>
      </c>
      <c r="D10" s="25" t="s">
        <v>25</v>
      </c>
      <c r="E10" s="25">
        <v>80184</v>
      </c>
      <c r="F10" s="26">
        <v>290.38600000000002</v>
      </c>
      <c r="G10" s="25" t="s">
        <v>1458</v>
      </c>
      <c r="H10" s="25">
        <v>4</v>
      </c>
      <c r="I10" s="25">
        <v>1.33</v>
      </c>
      <c r="J10" s="25" t="s">
        <v>1930</v>
      </c>
      <c r="K10" s="25">
        <v>3</v>
      </c>
      <c r="L10" s="25">
        <f t="shared" si="0"/>
        <v>1</v>
      </c>
      <c r="M10" s="27">
        <v>0.24</v>
      </c>
      <c r="N10" s="27">
        <v>1.33</v>
      </c>
      <c r="O10" s="27">
        <v>0.25</v>
      </c>
      <c r="P10" s="28">
        <f t="shared" si="1"/>
        <v>3.4436921890173768E-3</v>
      </c>
      <c r="Q10" s="28">
        <f t="shared" si="2"/>
        <v>3.5946682557592663E-3</v>
      </c>
    </row>
    <row r="11" spans="1:17" ht="15">
      <c r="A11" s="25" t="s">
        <v>838</v>
      </c>
      <c r="B11" s="25" t="s">
        <v>791</v>
      </c>
      <c r="C11" s="25" t="s">
        <v>1903</v>
      </c>
      <c r="D11" s="25" t="s">
        <v>27</v>
      </c>
      <c r="E11" s="25">
        <v>26097</v>
      </c>
      <c r="F11" s="26">
        <v>26.396999999999998</v>
      </c>
      <c r="G11" s="25" t="s">
        <v>1458</v>
      </c>
      <c r="H11" s="25">
        <v>4</v>
      </c>
      <c r="I11" s="25">
        <v>1.33</v>
      </c>
      <c r="J11" s="25" t="s">
        <v>1539</v>
      </c>
      <c r="K11" s="25">
        <v>6</v>
      </c>
      <c r="L11" s="25">
        <f t="shared" si="0"/>
        <v>-2</v>
      </c>
      <c r="M11" s="27">
        <v>0</v>
      </c>
      <c r="N11" s="27">
        <v>0.67</v>
      </c>
      <c r="O11" s="27">
        <v>0.4</v>
      </c>
      <c r="P11" s="28">
        <f t="shared" si="1"/>
        <v>-7.5766185551388421E-2</v>
      </c>
      <c r="Q11" s="28">
        <f t="shared" si="2"/>
        <v>-7.9087876358443027E-2</v>
      </c>
    </row>
    <row r="12" spans="1:17" ht="15">
      <c r="A12" s="25" t="s">
        <v>838</v>
      </c>
      <c r="B12" s="25" t="s">
        <v>795</v>
      </c>
      <c r="C12" s="25" t="s">
        <v>1716</v>
      </c>
      <c r="D12" s="25" t="s">
        <v>28</v>
      </c>
      <c r="E12" s="25">
        <v>1213</v>
      </c>
      <c r="F12" s="26">
        <v>191.61500000000001</v>
      </c>
      <c r="G12" s="25" t="s">
        <v>1960</v>
      </c>
      <c r="H12" s="25">
        <v>19</v>
      </c>
      <c r="I12" s="25">
        <v>6.33</v>
      </c>
      <c r="J12" s="25" t="s">
        <v>1411</v>
      </c>
      <c r="K12" s="25">
        <v>0</v>
      </c>
      <c r="L12" s="25">
        <f t="shared" si="0"/>
        <v>19</v>
      </c>
      <c r="M12" s="27">
        <v>1</v>
      </c>
      <c r="N12" s="27">
        <v>63.33</v>
      </c>
      <c r="O12" s="27">
        <v>0</v>
      </c>
      <c r="P12" s="28">
        <f t="shared" si="1"/>
        <v>9.9157164105106596E-2</v>
      </c>
      <c r="Q12" s="28">
        <f t="shared" si="2"/>
        <v>0.1035043466650382</v>
      </c>
    </row>
    <row r="13" spans="1:17" ht="15">
      <c r="A13" s="25" t="s">
        <v>838</v>
      </c>
      <c r="B13" s="25" t="s">
        <v>807</v>
      </c>
      <c r="C13" s="25" t="s">
        <v>1406</v>
      </c>
      <c r="D13" s="25" t="s">
        <v>32</v>
      </c>
      <c r="E13" s="25">
        <v>10238</v>
      </c>
      <c r="F13" s="26">
        <v>38.926000000000002</v>
      </c>
      <c r="G13" s="25" t="s">
        <v>1961</v>
      </c>
      <c r="H13" s="25">
        <v>27</v>
      </c>
      <c r="I13" s="25">
        <v>9</v>
      </c>
      <c r="J13" s="25" t="s">
        <v>1411</v>
      </c>
      <c r="K13" s="25">
        <v>0</v>
      </c>
      <c r="L13" s="25">
        <f t="shared" si="0"/>
        <v>27</v>
      </c>
      <c r="M13" s="27">
        <v>1</v>
      </c>
      <c r="N13" s="27">
        <v>90</v>
      </c>
      <c r="O13" s="27">
        <v>0</v>
      </c>
      <c r="P13" s="28">
        <f t="shared" si="1"/>
        <v>0.6936237990032369</v>
      </c>
      <c r="Q13" s="28">
        <f t="shared" si="2"/>
        <v>0.72403319311402603</v>
      </c>
    </row>
    <row r="14" spans="1:17" ht="15">
      <c r="A14" s="25" t="s">
        <v>838</v>
      </c>
      <c r="B14" s="25" t="s">
        <v>808</v>
      </c>
      <c r="C14" s="25" t="s">
        <v>1483</v>
      </c>
      <c r="D14" s="25" t="s">
        <v>33</v>
      </c>
      <c r="E14" s="25">
        <v>117159</v>
      </c>
      <c r="F14" s="26">
        <v>11.284000000000001</v>
      </c>
      <c r="G14" s="25" t="s">
        <v>2043</v>
      </c>
      <c r="H14" s="25">
        <v>14</v>
      </c>
      <c r="I14" s="25">
        <v>4.67</v>
      </c>
      <c r="J14" s="25" t="s">
        <v>2044</v>
      </c>
      <c r="K14" s="25">
        <v>18</v>
      </c>
      <c r="L14" s="25">
        <f t="shared" si="0"/>
        <v>-4</v>
      </c>
      <c r="M14" s="27">
        <v>0</v>
      </c>
      <c r="N14" s="27">
        <v>0.78</v>
      </c>
      <c r="O14" s="27">
        <v>0.4</v>
      </c>
      <c r="P14" s="28">
        <f t="shared" si="1"/>
        <v>-0.35448422545196734</v>
      </c>
      <c r="Q14" s="28">
        <f t="shared" si="2"/>
        <v>-0.37002528752814962</v>
      </c>
    </row>
    <row r="15" spans="1:17" ht="15">
      <c r="A15" s="25" t="s">
        <v>838</v>
      </c>
      <c r="B15" s="25" t="s">
        <v>815</v>
      </c>
      <c r="C15" s="25" t="s">
        <v>1675</v>
      </c>
      <c r="D15" s="25" t="s">
        <v>36</v>
      </c>
      <c r="E15" s="25">
        <v>1654</v>
      </c>
      <c r="F15" s="26">
        <v>73.242999999999995</v>
      </c>
      <c r="G15" s="25" t="s">
        <v>1724</v>
      </c>
      <c r="H15" s="25">
        <v>21</v>
      </c>
      <c r="I15" s="25">
        <v>7</v>
      </c>
      <c r="J15" s="25" t="s">
        <v>1993</v>
      </c>
      <c r="K15" s="25">
        <v>5</v>
      </c>
      <c r="L15" s="25">
        <f t="shared" si="0"/>
        <v>16</v>
      </c>
      <c r="M15" s="27">
        <v>0.99</v>
      </c>
      <c r="N15" s="27">
        <v>4.2</v>
      </c>
      <c r="O15" s="27">
        <v>0</v>
      </c>
      <c r="P15" s="28">
        <f t="shared" si="1"/>
        <v>0.21845090998457192</v>
      </c>
      <c r="Q15" s="28">
        <f t="shared" si="2"/>
        <v>0.22802808975425046</v>
      </c>
    </row>
    <row r="16" spans="1:17" ht="15">
      <c r="A16" s="25" t="s">
        <v>838</v>
      </c>
      <c r="B16" s="25" t="s">
        <v>817</v>
      </c>
      <c r="C16" s="25" t="s">
        <v>1657</v>
      </c>
      <c r="D16" s="25" t="s">
        <v>37</v>
      </c>
      <c r="E16" s="25">
        <v>1655</v>
      </c>
      <c r="F16" s="26">
        <v>69.147999999999996</v>
      </c>
      <c r="G16" s="25" t="s">
        <v>1437</v>
      </c>
      <c r="H16" s="25">
        <v>6</v>
      </c>
      <c r="I16" s="25">
        <v>2</v>
      </c>
      <c r="J16" s="25" t="s">
        <v>1411</v>
      </c>
      <c r="K16" s="25">
        <v>0</v>
      </c>
      <c r="L16" s="25">
        <f t="shared" si="0"/>
        <v>6</v>
      </c>
      <c r="M16" s="27">
        <v>1</v>
      </c>
      <c r="N16" s="27">
        <v>20</v>
      </c>
      <c r="O16" s="27">
        <v>0</v>
      </c>
      <c r="P16" s="28">
        <f t="shared" si="1"/>
        <v>8.6770405507028414E-2</v>
      </c>
      <c r="Q16" s="28">
        <f t="shared" si="2"/>
        <v>9.057453601986265E-2</v>
      </c>
    </row>
    <row r="17" spans="1:17" ht="15">
      <c r="A17" s="25" t="s">
        <v>838</v>
      </c>
      <c r="B17" s="25" t="s">
        <v>834</v>
      </c>
      <c r="C17" s="25" t="s">
        <v>1937</v>
      </c>
      <c r="D17" s="25" t="s">
        <v>40</v>
      </c>
      <c r="E17" s="25">
        <v>1823</v>
      </c>
      <c r="F17" s="26">
        <v>99.986999999999995</v>
      </c>
      <c r="G17" s="25" t="s">
        <v>2023</v>
      </c>
      <c r="H17" s="25">
        <v>7</v>
      </c>
      <c r="I17" s="25">
        <v>2.33</v>
      </c>
      <c r="J17" s="25" t="s">
        <v>1573</v>
      </c>
      <c r="K17" s="25">
        <v>8</v>
      </c>
      <c r="L17" s="25">
        <f t="shared" si="0"/>
        <v>-1</v>
      </c>
      <c r="M17" s="27">
        <v>0.12</v>
      </c>
      <c r="N17" s="27">
        <v>0.88</v>
      </c>
      <c r="O17" s="27">
        <v>0.27</v>
      </c>
      <c r="P17" s="28">
        <f t="shared" si="1"/>
        <v>-1.0001300169021973E-2</v>
      </c>
      <c r="Q17" s="28">
        <f t="shared" si="2"/>
        <v>-1.0439770531338178E-2</v>
      </c>
    </row>
    <row r="18" spans="1:17" ht="15">
      <c r="A18" s="25" t="s">
        <v>838</v>
      </c>
      <c r="B18" s="25" t="s">
        <v>835</v>
      </c>
      <c r="C18" s="25" t="s">
        <v>1909</v>
      </c>
      <c r="D18" s="25" t="s">
        <v>41</v>
      </c>
      <c r="E18" s="25">
        <v>1828</v>
      </c>
      <c r="F18" s="26">
        <v>113.748</v>
      </c>
      <c r="G18" s="25" t="s">
        <v>2032</v>
      </c>
      <c r="H18" s="25">
        <v>11</v>
      </c>
      <c r="I18" s="25">
        <v>3.67</v>
      </c>
      <c r="J18" s="25" t="s">
        <v>2033</v>
      </c>
      <c r="K18" s="25">
        <v>14</v>
      </c>
      <c r="L18" s="25">
        <f t="shared" si="0"/>
        <v>-3</v>
      </c>
      <c r="M18" s="27">
        <v>0</v>
      </c>
      <c r="N18" s="27">
        <v>0.79</v>
      </c>
      <c r="O18" s="27">
        <v>0.32</v>
      </c>
      <c r="P18" s="28">
        <f t="shared" si="1"/>
        <v>-2.6374090093891758E-2</v>
      </c>
      <c r="Q18" s="28">
        <f t="shared" si="2"/>
        <v>-2.7530365442475741E-2</v>
      </c>
    </row>
    <row r="19" spans="1:17" ht="15">
      <c r="A19" s="25" t="s">
        <v>838</v>
      </c>
      <c r="B19" s="25" t="s">
        <v>836</v>
      </c>
      <c r="C19" s="25" t="s">
        <v>1678</v>
      </c>
      <c r="D19" s="25" t="s">
        <v>42</v>
      </c>
      <c r="E19" s="25">
        <v>1832</v>
      </c>
      <c r="F19" s="26">
        <v>331.774</v>
      </c>
      <c r="G19" s="25" t="s">
        <v>2039</v>
      </c>
      <c r="H19" s="25">
        <v>33</v>
      </c>
      <c r="I19" s="25">
        <v>11</v>
      </c>
      <c r="J19" s="25" t="s">
        <v>2040</v>
      </c>
      <c r="K19" s="25">
        <v>41</v>
      </c>
      <c r="L19" s="25">
        <f t="shared" si="0"/>
        <v>-8</v>
      </c>
      <c r="M19" s="27">
        <v>0</v>
      </c>
      <c r="N19" s="27">
        <v>0.8</v>
      </c>
      <c r="O19" s="27">
        <v>0.36</v>
      </c>
      <c r="P19" s="28">
        <f t="shared" si="1"/>
        <v>-2.4112799676888483E-2</v>
      </c>
      <c r="Q19" s="28">
        <f t="shared" si="2"/>
        <v>-2.5169937032242677E-2</v>
      </c>
    </row>
    <row r="20" spans="1:17" ht="15">
      <c r="A20" s="29" t="s">
        <v>838</v>
      </c>
      <c r="B20" s="29" t="s">
        <v>838</v>
      </c>
      <c r="C20" s="29" t="s">
        <v>1409</v>
      </c>
      <c r="D20" s="29" t="s">
        <v>43</v>
      </c>
      <c r="E20" s="29">
        <v>1859</v>
      </c>
      <c r="F20" s="30">
        <v>85.584000000000003</v>
      </c>
      <c r="G20" s="29" t="s">
        <v>1962</v>
      </c>
      <c r="H20" s="29">
        <v>82</v>
      </c>
      <c r="I20" s="29">
        <v>27.33</v>
      </c>
      <c r="J20" s="29" t="s">
        <v>1411</v>
      </c>
      <c r="K20" s="29">
        <v>0</v>
      </c>
      <c r="L20" s="29">
        <f t="shared" si="0"/>
        <v>82</v>
      </c>
      <c r="M20" s="46">
        <v>1</v>
      </c>
      <c r="N20" s="46">
        <v>273.33</v>
      </c>
      <c r="O20" s="46">
        <v>0</v>
      </c>
      <c r="P20" s="31">
        <f t="shared" si="1"/>
        <v>0.9581230136474107</v>
      </c>
      <c r="Q20" s="50">
        <f t="shared" si="2"/>
        <v>1.0001284067300737</v>
      </c>
    </row>
    <row r="21" spans="1:17" ht="15">
      <c r="A21" s="25" t="s">
        <v>838</v>
      </c>
      <c r="B21" s="25" t="s">
        <v>841</v>
      </c>
      <c r="C21" s="25" t="s">
        <v>1725</v>
      </c>
      <c r="D21" s="25" t="s">
        <v>44</v>
      </c>
      <c r="E21" s="25">
        <v>1915</v>
      </c>
      <c r="F21" s="26">
        <v>50.140999999999998</v>
      </c>
      <c r="G21" s="25" t="s">
        <v>2011</v>
      </c>
      <c r="H21" s="25">
        <v>8</v>
      </c>
      <c r="I21" s="25">
        <v>2.67</v>
      </c>
      <c r="J21" s="25" t="s">
        <v>1449</v>
      </c>
      <c r="K21" s="25">
        <v>1</v>
      </c>
      <c r="L21" s="25">
        <f t="shared" si="0"/>
        <v>7</v>
      </c>
      <c r="M21" s="27">
        <v>0.66</v>
      </c>
      <c r="N21" s="27">
        <v>8</v>
      </c>
      <c r="O21" s="27">
        <v>0.1</v>
      </c>
      <c r="P21" s="28">
        <f t="shared" si="1"/>
        <v>0.13960631020522127</v>
      </c>
      <c r="Q21" s="28">
        <f t="shared" si="2"/>
        <v>0.14572683737497003</v>
      </c>
    </row>
    <row r="22" spans="1:17" ht="15">
      <c r="A22" s="25" t="s">
        <v>838</v>
      </c>
      <c r="B22" s="25" t="s">
        <v>847</v>
      </c>
      <c r="C22" s="25" t="s">
        <v>1728</v>
      </c>
      <c r="D22" s="25" t="s">
        <v>45</v>
      </c>
      <c r="E22" s="25">
        <v>1973</v>
      </c>
      <c r="F22" s="26">
        <v>46.154000000000003</v>
      </c>
      <c r="G22" s="25" t="s">
        <v>2004</v>
      </c>
      <c r="H22" s="25">
        <v>11</v>
      </c>
      <c r="I22" s="25">
        <v>3.67</v>
      </c>
      <c r="J22" s="25" t="s">
        <v>1411</v>
      </c>
      <c r="K22" s="25">
        <v>0</v>
      </c>
      <c r="L22" s="25">
        <f t="shared" si="0"/>
        <v>11</v>
      </c>
      <c r="M22" s="27">
        <v>0.67</v>
      </c>
      <c r="N22" s="27">
        <v>36.67</v>
      </c>
      <c r="O22" s="27">
        <v>0.02</v>
      </c>
      <c r="P22" s="28">
        <f t="shared" si="1"/>
        <v>0.23833253889153702</v>
      </c>
      <c r="Q22" s="28">
        <f t="shared" si="2"/>
        <v>0.24878135583667749</v>
      </c>
    </row>
    <row r="23" spans="1:17" ht="15">
      <c r="A23" s="25" t="s">
        <v>838</v>
      </c>
      <c r="B23" s="25" t="s">
        <v>855</v>
      </c>
      <c r="C23" s="25" t="s">
        <v>1918</v>
      </c>
      <c r="D23" s="25" t="s">
        <v>46</v>
      </c>
      <c r="E23" s="25">
        <v>9775</v>
      </c>
      <c r="F23" s="26">
        <v>46.871000000000002</v>
      </c>
      <c r="G23" s="25" t="s">
        <v>1511</v>
      </c>
      <c r="H23" s="25">
        <v>5</v>
      </c>
      <c r="I23" s="25">
        <v>1.67</v>
      </c>
      <c r="J23" s="25" t="s">
        <v>1411</v>
      </c>
      <c r="K23" s="25">
        <v>0</v>
      </c>
      <c r="L23" s="25">
        <f t="shared" si="0"/>
        <v>5</v>
      </c>
      <c r="M23" s="27">
        <v>0.66</v>
      </c>
      <c r="N23" s="27">
        <v>16.670000000000002</v>
      </c>
      <c r="O23" s="27">
        <v>0.1</v>
      </c>
      <c r="P23" s="28">
        <f t="shared" si="1"/>
        <v>0.10667576966567813</v>
      </c>
      <c r="Q23" s="28">
        <f t="shared" si="2"/>
        <v>0.11135257793912122</v>
      </c>
    </row>
    <row r="24" spans="1:17" ht="15">
      <c r="A24" s="25" t="s">
        <v>838</v>
      </c>
      <c r="B24" s="25" t="s">
        <v>861</v>
      </c>
      <c r="C24" s="25" t="s">
        <v>1634</v>
      </c>
      <c r="D24" s="25" t="s">
        <v>47</v>
      </c>
      <c r="E24" s="25">
        <v>2010</v>
      </c>
      <c r="F24" s="26">
        <v>28.994</v>
      </c>
      <c r="G24" s="25" t="s">
        <v>1484</v>
      </c>
      <c r="H24" s="25">
        <v>4</v>
      </c>
      <c r="I24" s="25">
        <v>1.33</v>
      </c>
      <c r="J24" s="25" t="s">
        <v>1411</v>
      </c>
      <c r="K24" s="25">
        <v>0</v>
      </c>
      <c r="L24" s="25">
        <f t="shared" si="0"/>
        <v>4</v>
      </c>
      <c r="M24" s="27">
        <v>0.33</v>
      </c>
      <c r="N24" s="27">
        <v>13.33</v>
      </c>
      <c r="O24" s="27">
        <v>0.17</v>
      </c>
      <c r="P24" s="28">
        <f t="shared" si="1"/>
        <v>0.13795957784369181</v>
      </c>
      <c r="Q24" s="28">
        <f t="shared" si="2"/>
        <v>0.14400791006648414</v>
      </c>
    </row>
    <row r="25" spans="1:17" ht="15">
      <c r="A25" s="25" t="s">
        <v>838</v>
      </c>
      <c r="B25" s="25" t="s">
        <v>864</v>
      </c>
      <c r="C25" s="25" t="s">
        <v>1733</v>
      </c>
      <c r="D25" s="25" t="s">
        <v>49</v>
      </c>
      <c r="E25" s="25">
        <v>83481</v>
      </c>
      <c r="F25" s="26">
        <v>555.62099999999998</v>
      </c>
      <c r="G25" s="25" t="s">
        <v>1573</v>
      </c>
      <c r="H25" s="25">
        <v>8</v>
      </c>
      <c r="I25" s="25">
        <v>2.67</v>
      </c>
      <c r="J25" s="25" t="s">
        <v>1411</v>
      </c>
      <c r="K25" s="25">
        <v>0</v>
      </c>
      <c r="L25" s="25">
        <f t="shared" si="0"/>
        <v>8</v>
      </c>
      <c r="M25" s="27">
        <v>1</v>
      </c>
      <c r="N25" s="27">
        <v>26.67</v>
      </c>
      <c r="O25" s="27">
        <v>0</v>
      </c>
      <c r="P25" s="28">
        <f t="shared" si="1"/>
        <v>1.4398303879802959E-2</v>
      </c>
      <c r="Q25" s="28">
        <f t="shared" si="2"/>
        <v>1.5029544759710814E-2</v>
      </c>
    </row>
    <row r="26" spans="1:17" ht="15">
      <c r="A26" s="25" t="s">
        <v>838</v>
      </c>
      <c r="B26" s="25" t="s">
        <v>865</v>
      </c>
      <c r="C26" s="25" t="s">
        <v>1465</v>
      </c>
      <c r="D26" s="25" t="s">
        <v>50</v>
      </c>
      <c r="E26" s="25">
        <v>2079</v>
      </c>
      <c r="F26" s="26">
        <v>12.259</v>
      </c>
      <c r="G26" s="25" t="s">
        <v>2037</v>
      </c>
      <c r="H26" s="25">
        <v>26</v>
      </c>
      <c r="I26" s="25">
        <v>8.67</v>
      </c>
      <c r="J26" s="25" t="s">
        <v>2038</v>
      </c>
      <c r="K26" s="25">
        <v>24</v>
      </c>
      <c r="L26" s="25">
        <f t="shared" si="0"/>
        <v>2</v>
      </c>
      <c r="M26" s="27">
        <v>0</v>
      </c>
      <c r="N26" s="27">
        <v>1.08</v>
      </c>
      <c r="O26" s="27">
        <v>0.34</v>
      </c>
      <c r="P26" s="28">
        <f t="shared" si="1"/>
        <v>0.16314544416347174</v>
      </c>
      <c r="Q26" s="28">
        <f t="shared" si="2"/>
        <v>0.17029795841698511</v>
      </c>
    </row>
    <row r="27" spans="1:17" ht="15">
      <c r="A27" s="25" t="s">
        <v>838</v>
      </c>
      <c r="B27" s="25" t="s">
        <v>866</v>
      </c>
      <c r="C27" s="25" t="s">
        <v>1681</v>
      </c>
      <c r="D27" s="25" t="s">
        <v>51</v>
      </c>
      <c r="E27" s="25">
        <v>2130</v>
      </c>
      <c r="F27" s="26">
        <v>68.477999999999994</v>
      </c>
      <c r="G27" s="25" t="s">
        <v>2016</v>
      </c>
      <c r="H27" s="25">
        <v>5</v>
      </c>
      <c r="I27" s="25">
        <v>1.67</v>
      </c>
      <c r="J27" s="25" t="s">
        <v>1411</v>
      </c>
      <c r="K27" s="25">
        <v>0</v>
      </c>
      <c r="L27" s="25">
        <f t="shared" si="0"/>
        <v>5</v>
      </c>
      <c r="M27" s="27">
        <v>0.33</v>
      </c>
      <c r="N27" s="27">
        <v>16.670000000000002</v>
      </c>
      <c r="O27" s="27">
        <v>0.12</v>
      </c>
      <c r="P27" s="28">
        <f t="shared" si="1"/>
        <v>7.301615117263939E-2</v>
      </c>
      <c r="Q27" s="28">
        <f t="shared" si="2"/>
        <v>7.6217276798162203E-2</v>
      </c>
    </row>
    <row r="28" spans="1:17" ht="15">
      <c r="A28" s="25" t="s">
        <v>838</v>
      </c>
      <c r="B28" s="25" t="s">
        <v>868</v>
      </c>
      <c r="C28" s="25" t="s">
        <v>1954</v>
      </c>
      <c r="D28" s="25" t="s">
        <v>52</v>
      </c>
      <c r="E28" s="25">
        <v>2171</v>
      </c>
      <c r="F28" s="26">
        <v>15.164</v>
      </c>
      <c r="G28" s="25" t="s">
        <v>1437</v>
      </c>
      <c r="H28" s="25">
        <v>6</v>
      </c>
      <c r="I28" s="25">
        <v>2</v>
      </c>
      <c r="J28" s="25" t="s">
        <v>2045</v>
      </c>
      <c r="K28" s="25">
        <v>9</v>
      </c>
      <c r="L28" s="25">
        <f t="shared" si="0"/>
        <v>-3</v>
      </c>
      <c r="M28" s="27">
        <v>0</v>
      </c>
      <c r="N28" s="27">
        <v>0.67</v>
      </c>
      <c r="O28" s="27">
        <v>0.4</v>
      </c>
      <c r="P28" s="28">
        <f t="shared" si="1"/>
        <v>-0.19783698232656291</v>
      </c>
      <c r="Q28" s="28">
        <f t="shared" si="2"/>
        <v>-0.206510419965097</v>
      </c>
    </row>
    <row r="29" spans="1:17" ht="15">
      <c r="A29" s="25" t="s">
        <v>838</v>
      </c>
      <c r="B29" s="25" t="s">
        <v>873</v>
      </c>
      <c r="C29" s="25" t="s">
        <v>1432</v>
      </c>
      <c r="D29" s="25" t="s">
        <v>53</v>
      </c>
      <c r="E29" s="25">
        <v>51307</v>
      </c>
      <c r="F29" s="26">
        <v>43.091000000000001</v>
      </c>
      <c r="G29" s="25" t="s">
        <v>1437</v>
      </c>
      <c r="H29" s="25">
        <v>6</v>
      </c>
      <c r="I29" s="25">
        <v>2</v>
      </c>
      <c r="J29" s="25" t="s">
        <v>1411</v>
      </c>
      <c r="K29" s="25">
        <v>0</v>
      </c>
      <c r="L29" s="25">
        <f t="shared" si="0"/>
        <v>6</v>
      </c>
      <c r="M29" s="27">
        <v>1</v>
      </c>
      <c r="N29" s="27">
        <v>20</v>
      </c>
      <c r="O29" s="27">
        <v>0</v>
      </c>
      <c r="P29" s="28">
        <f t="shared" si="1"/>
        <v>0.1392402125733912</v>
      </c>
      <c r="Q29" s="28">
        <f t="shared" si="2"/>
        <v>0.14534468953381127</v>
      </c>
    </row>
    <row r="30" spans="1:17" ht="15">
      <c r="A30" s="25" t="s">
        <v>838</v>
      </c>
      <c r="B30" s="25" t="s">
        <v>878</v>
      </c>
      <c r="C30" s="25" t="s">
        <v>2012</v>
      </c>
      <c r="D30" s="25" t="s">
        <v>56</v>
      </c>
      <c r="E30" s="25">
        <v>2194</v>
      </c>
      <c r="F30" s="26">
        <v>273.42700000000002</v>
      </c>
      <c r="G30" s="25" t="s">
        <v>2011</v>
      </c>
      <c r="H30" s="25">
        <v>8</v>
      </c>
      <c r="I30" s="25">
        <v>2.67</v>
      </c>
      <c r="J30" s="25" t="s">
        <v>1842</v>
      </c>
      <c r="K30" s="25">
        <v>1</v>
      </c>
      <c r="L30" s="25">
        <f t="shared" si="0"/>
        <v>7</v>
      </c>
      <c r="M30" s="27">
        <v>0.66</v>
      </c>
      <c r="N30" s="27">
        <v>8</v>
      </c>
      <c r="O30" s="27">
        <v>0.1</v>
      </c>
      <c r="P30" s="28">
        <f t="shared" si="1"/>
        <v>2.5600983077750182E-2</v>
      </c>
      <c r="Q30" s="28">
        <f t="shared" si="2"/>
        <v>2.6723364381785158E-2</v>
      </c>
    </row>
    <row r="31" spans="1:17" ht="15">
      <c r="A31" s="25" t="s">
        <v>838</v>
      </c>
      <c r="B31" s="25" t="s">
        <v>879</v>
      </c>
      <c r="C31" s="25" t="s">
        <v>2021</v>
      </c>
      <c r="D31" s="25" t="s">
        <v>57</v>
      </c>
      <c r="E31" s="25">
        <v>2091</v>
      </c>
      <c r="F31" s="26">
        <v>33.783999999999999</v>
      </c>
      <c r="G31" s="25" t="s">
        <v>1484</v>
      </c>
      <c r="H31" s="25">
        <v>4</v>
      </c>
      <c r="I31" s="25">
        <v>1.33</v>
      </c>
      <c r="J31" s="25" t="s">
        <v>1411</v>
      </c>
      <c r="K31" s="25">
        <v>0</v>
      </c>
      <c r="L31" s="25">
        <f t="shared" si="0"/>
        <v>4</v>
      </c>
      <c r="M31" s="27">
        <v>0.33</v>
      </c>
      <c r="N31" s="27">
        <v>13.33</v>
      </c>
      <c r="O31" s="27">
        <v>0.17</v>
      </c>
      <c r="P31" s="28">
        <f t="shared" si="1"/>
        <v>0.11839924224484964</v>
      </c>
      <c r="Q31" s="28">
        <f t="shared" si="2"/>
        <v>0.12359002322009358</v>
      </c>
    </row>
    <row r="32" spans="1:17" ht="15">
      <c r="A32" s="25" t="s">
        <v>838</v>
      </c>
      <c r="B32" s="25" t="s">
        <v>881</v>
      </c>
      <c r="C32" s="25" t="s">
        <v>1441</v>
      </c>
      <c r="D32" s="25" t="s">
        <v>58</v>
      </c>
      <c r="E32" s="25">
        <v>2244</v>
      </c>
      <c r="F32" s="26">
        <v>55.927999999999997</v>
      </c>
      <c r="G32" s="25" t="s">
        <v>1963</v>
      </c>
      <c r="H32" s="25">
        <v>27</v>
      </c>
      <c r="I32" s="25">
        <v>9</v>
      </c>
      <c r="J32" s="25" t="s">
        <v>1411</v>
      </c>
      <c r="K32" s="25">
        <v>0</v>
      </c>
      <c r="L32" s="25">
        <f t="shared" si="0"/>
        <v>27</v>
      </c>
      <c r="M32" s="27">
        <v>1</v>
      </c>
      <c r="N32" s="27">
        <v>90</v>
      </c>
      <c r="O32" s="27">
        <v>0</v>
      </c>
      <c r="P32" s="28">
        <f t="shared" si="1"/>
        <v>0.48276355313975111</v>
      </c>
      <c r="Q32" s="28">
        <f t="shared" si="2"/>
        <v>0.50392855233794476</v>
      </c>
    </row>
    <row r="33" spans="1:17" ht="15">
      <c r="A33" s="25" t="s">
        <v>838</v>
      </c>
      <c r="B33" s="25" t="s">
        <v>882</v>
      </c>
      <c r="C33" s="25" t="s">
        <v>1835</v>
      </c>
      <c r="D33" s="25" t="s">
        <v>59</v>
      </c>
      <c r="E33" s="25">
        <v>2266</v>
      </c>
      <c r="F33" s="26">
        <v>51.512</v>
      </c>
      <c r="G33" s="25" t="s">
        <v>1587</v>
      </c>
      <c r="H33" s="25">
        <v>21</v>
      </c>
      <c r="I33" s="25">
        <v>7</v>
      </c>
      <c r="J33" s="25" t="s">
        <v>1411</v>
      </c>
      <c r="K33" s="25">
        <v>0</v>
      </c>
      <c r="L33" s="25">
        <f t="shared" si="0"/>
        <v>21</v>
      </c>
      <c r="M33" s="27">
        <v>1</v>
      </c>
      <c r="N33" s="27">
        <v>70</v>
      </c>
      <c r="O33" s="27">
        <v>0</v>
      </c>
      <c r="P33" s="28">
        <f t="shared" si="1"/>
        <v>0.40767199875757104</v>
      </c>
      <c r="Q33" s="28">
        <f t="shared" si="2"/>
        <v>0.42554488388055434</v>
      </c>
    </row>
    <row r="34" spans="1:17" ht="15">
      <c r="A34" s="25" t="s">
        <v>838</v>
      </c>
      <c r="B34" s="25" t="s">
        <v>885</v>
      </c>
      <c r="C34" s="25" t="s">
        <v>1904</v>
      </c>
      <c r="D34" s="25" t="s">
        <v>61</v>
      </c>
      <c r="E34" s="25">
        <v>388698</v>
      </c>
      <c r="F34" s="26">
        <v>248.07300000000001</v>
      </c>
      <c r="G34" s="25" t="s">
        <v>1894</v>
      </c>
      <c r="H34" s="25">
        <v>5</v>
      </c>
      <c r="I34" s="25">
        <v>1.67</v>
      </c>
      <c r="J34" s="25" t="s">
        <v>1975</v>
      </c>
      <c r="K34" s="25">
        <v>2</v>
      </c>
      <c r="L34" s="25">
        <f t="shared" ref="L34:L65" si="3">H34-K34</f>
        <v>3</v>
      </c>
      <c r="M34" s="27">
        <v>0.62</v>
      </c>
      <c r="N34" s="27">
        <v>2.5</v>
      </c>
      <c r="O34" s="27">
        <v>0.12</v>
      </c>
      <c r="P34" s="28">
        <f t="shared" ref="P34:P65" si="4">L34/F34</f>
        <v>1.2093214497345539E-2</v>
      </c>
      <c r="Q34" s="28">
        <f t="shared" ref="Q34:Q65" si="5">P34/0.958</f>
        <v>1.2623397178857557E-2</v>
      </c>
    </row>
    <row r="35" spans="1:17" ht="15">
      <c r="A35" s="25" t="s">
        <v>838</v>
      </c>
      <c r="B35" s="25" t="s">
        <v>886</v>
      </c>
      <c r="C35" s="25" t="s">
        <v>1741</v>
      </c>
      <c r="D35" s="25" t="s">
        <v>62</v>
      </c>
      <c r="E35" s="25">
        <v>2316</v>
      </c>
      <c r="F35" s="26">
        <v>280.73899999999998</v>
      </c>
      <c r="G35" s="25" t="s">
        <v>1964</v>
      </c>
      <c r="H35" s="25">
        <v>72</v>
      </c>
      <c r="I35" s="25">
        <v>24</v>
      </c>
      <c r="J35" s="25" t="s">
        <v>1469</v>
      </c>
      <c r="K35" s="25">
        <v>2</v>
      </c>
      <c r="L35" s="25">
        <f t="shared" si="3"/>
        <v>70</v>
      </c>
      <c r="M35" s="27">
        <v>1</v>
      </c>
      <c r="N35" s="27">
        <v>36</v>
      </c>
      <c r="O35" s="27">
        <v>0</v>
      </c>
      <c r="P35" s="28">
        <f t="shared" si="4"/>
        <v>0.24934191544459447</v>
      </c>
      <c r="Q35" s="28">
        <f t="shared" si="5"/>
        <v>0.26027339816763517</v>
      </c>
    </row>
    <row r="36" spans="1:17" ht="15">
      <c r="A36" s="25" t="s">
        <v>838</v>
      </c>
      <c r="B36" s="25" t="s">
        <v>888</v>
      </c>
      <c r="C36" s="25" t="s">
        <v>1837</v>
      </c>
      <c r="D36" s="25" t="s">
        <v>64</v>
      </c>
      <c r="E36" s="25">
        <v>2335</v>
      </c>
      <c r="F36" s="26">
        <v>262.625</v>
      </c>
      <c r="G36" s="25" t="s">
        <v>1965</v>
      </c>
      <c r="H36" s="25">
        <v>41</v>
      </c>
      <c r="I36" s="25">
        <v>13.67</v>
      </c>
      <c r="J36" s="25" t="s">
        <v>1411</v>
      </c>
      <c r="K36" s="25">
        <v>0</v>
      </c>
      <c r="L36" s="25">
        <f t="shared" si="3"/>
        <v>41</v>
      </c>
      <c r="M36" s="27">
        <v>1</v>
      </c>
      <c r="N36" s="27">
        <v>136.66999999999999</v>
      </c>
      <c r="O36" s="27">
        <v>0</v>
      </c>
      <c r="P36" s="28">
        <f t="shared" si="4"/>
        <v>0.1561161351737268</v>
      </c>
      <c r="Q36" s="28">
        <f t="shared" si="5"/>
        <v>0.16296047512915116</v>
      </c>
    </row>
    <row r="37" spans="1:17" ht="15">
      <c r="A37" s="25" t="s">
        <v>838</v>
      </c>
      <c r="B37" s="25" t="s">
        <v>892</v>
      </c>
      <c r="C37" s="25" t="s">
        <v>1684</v>
      </c>
      <c r="D37" s="25" t="s">
        <v>65</v>
      </c>
      <c r="E37" s="25">
        <v>2521</v>
      </c>
      <c r="F37" s="26">
        <v>53.426000000000002</v>
      </c>
      <c r="G37" s="25" t="s">
        <v>1472</v>
      </c>
      <c r="H37" s="25">
        <v>7</v>
      </c>
      <c r="I37" s="25">
        <v>2.33</v>
      </c>
      <c r="J37" s="25" t="s">
        <v>1408</v>
      </c>
      <c r="K37" s="25">
        <v>1</v>
      </c>
      <c r="L37" s="25">
        <f t="shared" si="3"/>
        <v>6</v>
      </c>
      <c r="M37" s="27">
        <v>0.66</v>
      </c>
      <c r="N37" s="27">
        <v>7</v>
      </c>
      <c r="O37" s="27">
        <v>0.09</v>
      </c>
      <c r="P37" s="28">
        <f t="shared" si="4"/>
        <v>0.11230487028787481</v>
      </c>
      <c r="Q37" s="28">
        <f t="shared" si="5"/>
        <v>0.11722846585373153</v>
      </c>
    </row>
    <row r="38" spans="1:17" ht="15">
      <c r="A38" s="25" t="s">
        <v>838</v>
      </c>
      <c r="B38" s="25" t="s">
        <v>898</v>
      </c>
      <c r="C38" s="25" t="s">
        <v>1744</v>
      </c>
      <c r="D38" s="25" t="s">
        <v>69</v>
      </c>
      <c r="E38" s="25">
        <v>2597</v>
      </c>
      <c r="F38" s="26">
        <v>36.052999999999997</v>
      </c>
      <c r="G38" s="25" t="s">
        <v>1534</v>
      </c>
      <c r="H38" s="25">
        <v>11</v>
      </c>
      <c r="I38" s="25">
        <v>3.67</v>
      </c>
      <c r="J38" s="25" t="s">
        <v>1431</v>
      </c>
      <c r="K38" s="25">
        <v>3</v>
      </c>
      <c r="L38" s="25">
        <f t="shared" si="3"/>
        <v>8</v>
      </c>
      <c r="M38" s="27">
        <v>0.94</v>
      </c>
      <c r="N38" s="27">
        <v>3.67</v>
      </c>
      <c r="O38" s="27">
        <v>0.01</v>
      </c>
      <c r="P38" s="28">
        <f t="shared" si="4"/>
        <v>0.22189554267328657</v>
      </c>
      <c r="Q38" s="28">
        <f t="shared" si="5"/>
        <v>0.23162373974247033</v>
      </c>
    </row>
    <row r="39" spans="1:17" ht="15">
      <c r="A39" s="25" t="s">
        <v>838</v>
      </c>
      <c r="B39" s="25" t="s">
        <v>906</v>
      </c>
      <c r="C39" s="25" t="s">
        <v>1427</v>
      </c>
      <c r="D39" s="25" t="s">
        <v>72</v>
      </c>
      <c r="E39" s="25">
        <v>2935</v>
      </c>
      <c r="F39" s="26">
        <v>55.756</v>
      </c>
      <c r="G39" s="25" t="s">
        <v>1966</v>
      </c>
      <c r="H39" s="25">
        <v>68</v>
      </c>
      <c r="I39" s="25">
        <v>22.67</v>
      </c>
      <c r="J39" s="25" t="s">
        <v>1411</v>
      </c>
      <c r="K39" s="25">
        <v>0</v>
      </c>
      <c r="L39" s="25">
        <f t="shared" si="3"/>
        <v>68</v>
      </c>
      <c r="M39" s="27">
        <v>1</v>
      </c>
      <c r="N39" s="27">
        <v>226.67</v>
      </c>
      <c r="O39" s="27">
        <v>0</v>
      </c>
      <c r="P39" s="28">
        <f t="shared" si="4"/>
        <v>1.2195996843389052</v>
      </c>
      <c r="Q39" s="28">
        <f t="shared" si="5"/>
        <v>1.2730685640280848</v>
      </c>
    </row>
    <row r="40" spans="1:17" ht="15">
      <c r="A40" s="25" t="s">
        <v>838</v>
      </c>
      <c r="B40" s="25" t="s">
        <v>909</v>
      </c>
      <c r="C40" s="25" t="s">
        <v>1967</v>
      </c>
      <c r="D40" s="25" t="s">
        <v>1968</v>
      </c>
      <c r="E40" s="25">
        <v>3020</v>
      </c>
      <c r="F40" s="26">
        <v>15.327999999999999</v>
      </c>
      <c r="G40" s="25" t="s">
        <v>1538</v>
      </c>
      <c r="H40" s="25">
        <v>7</v>
      </c>
      <c r="I40" s="25">
        <v>2.33</v>
      </c>
      <c r="J40" s="25" t="s">
        <v>1411</v>
      </c>
      <c r="K40" s="25">
        <v>0</v>
      </c>
      <c r="L40" s="25">
        <f t="shared" si="3"/>
        <v>7</v>
      </c>
      <c r="M40" s="27">
        <v>1</v>
      </c>
      <c r="N40" s="27">
        <v>23.33</v>
      </c>
      <c r="O40" s="27">
        <v>0</v>
      </c>
      <c r="P40" s="28">
        <f t="shared" si="4"/>
        <v>0.45668058455114824</v>
      </c>
      <c r="Q40" s="28">
        <f t="shared" si="5"/>
        <v>0.47670207155652217</v>
      </c>
    </row>
    <row r="41" spans="1:17" ht="15">
      <c r="A41" s="25" t="s">
        <v>838</v>
      </c>
      <c r="B41" s="25" t="s">
        <v>914</v>
      </c>
      <c r="C41" s="25" t="s">
        <v>1882</v>
      </c>
      <c r="D41" s="25" t="s">
        <v>75</v>
      </c>
      <c r="E41" s="25">
        <v>3009</v>
      </c>
      <c r="F41" s="26">
        <v>22.58</v>
      </c>
      <c r="G41" s="25" t="s">
        <v>2007</v>
      </c>
      <c r="H41" s="25">
        <v>7</v>
      </c>
      <c r="I41" s="25">
        <v>2.33</v>
      </c>
      <c r="J41" s="25" t="s">
        <v>1411</v>
      </c>
      <c r="K41" s="25">
        <v>0</v>
      </c>
      <c r="L41" s="25">
        <f t="shared" si="3"/>
        <v>7</v>
      </c>
      <c r="M41" s="27">
        <v>0.67</v>
      </c>
      <c r="N41" s="27">
        <v>23.33</v>
      </c>
      <c r="O41" s="27">
        <v>0.06</v>
      </c>
      <c r="P41" s="28">
        <f t="shared" si="4"/>
        <v>0.3100088573959256</v>
      </c>
      <c r="Q41" s="28">
        <f t="shared" si="5"/>
        <v>0.32360005991223967</v>
      </c>
    </row>
    <row r="42" spans="1:17" ht="15">
      <c r="A42" s="25" t="s">
        <v>838</v>
      </c>
      <c r="B42" s="25" t="s">
        <v>915</v>
      </c>
      <c r="C42" s="25" t="s">
        <v>1564</v>
      </c>
      <c r="D42" s="25" t="s">
        <v>76</v>
      </c>
      <c r="E42" s="25">
        <v>3006</v>
      </c>
      <c r="F42" s="26">
        <v>21.364999999999998</v>
      </c>
      <c r="G42" s="25" t="s">
        <v>1998</v>
      </c>
      <c r="H42" s="25">
        <v>21</v>
      </c>
      <c r="I42" s="25">
        <v>7</v>
      </c>
      <c r="J42" s="25" t="s">
        <v>1999</v>
      </c>
      <c r="K42" s="25">
        <v>7</v>
      </c>
      <c r="L42" s="25">
        <f t="shared" si="3"/>
        <v>14</v>
      </c>
      <c r="M42" s="27">
        <v>0.9</v>
      </c>
      <c r="N42" s="27">
        <v>3</v>
      </c>
      <c r="O42" s="27">
        <v>0.01</v>
      </c>
      <c r="P42" s="28">
        <f t="shared" si="4"/>
        <v>0.65527732272408146</v>
      </c>
      <c r="Q42" s="28">
        <f t="shared" si="5"/>
        <v>0.68400555607941704</v>
      </c>
    </row>
    <row r="43" spans="1:17" ht="15">
      <c r="A43" s="25" t="s">
        <v>838</v>
      </c>
      <c r="B43" s="25" t="s">
        <v>916</v>
      </c>
      <c r="C43" s="25" t="s">
        <v>1901</v>
      </c>
      <c r="D43" s="25" t="s">
        <v>77</v>
      </c>
      <c r="E43" s="25">
        <v>3008</v>
      </c>
      <c r="F43" s="26">
        <v>21.864999999999998</v>
      </c>
      <c r="G43" s="25" t="s">
        <v>1998</v>
      </c>
      <c r="H43" s="25">
        <v>21</v>
      </c>
      <c r="I43" s="25">
        <v>7</v>
      </c>
      <c r="J43" s="25" t="s">
        <v>1999</v>
      </c>
      <c r="K43" s="25">
        <v>7</v>
      </c>
      <c r="L43" s="25">
        <f t="shared" si="3"/>
        <v>14</v>
      </c>
      <c r="M43" s="27">
        <v>0.9</v>
      </c>
      <c r="N43" s="27">
        <v>3</v>
      </c>
      <c r="O43" s="27">
        <v>0.01</v>
      </c>
      <c r="P43" s="28">
        <f t="shared" si="4"/>
        <v>0.64029270523667969</v>
      </c>
      <c r="Q43" s="28">
        <f t="shared" si="5"/>
        <v>0.66836399294016668</v>
      </c>
    </row>
    <row r="44" spans="1:17" ht="15">
      <c r="A44" s="25" t="s">
        <v>838</v>
      </c>
      <c r="B44" s="25" t="s">
        <v>918</v>
      </c>
      <c r="C44" s="25" t="s">
        <v>1606</v>
      </c>
      <c r="D44" s="25" t="s">
        <v>79</v>
      </c>
      <c r="E44" s="25">
        <v>85235</v>
      </c>
      <c r="F44" s="26">
        <v>13.906000000000001</v>
      </c>
      <c r="G44" s="25" t="s">
        <v>1426</v>
      </c>
      <c r="H44" s="25">
        <v>10</v>
      </c>
      <c r="I44" s="25">
        <v>3.33</v>
      </c>
      <c r="J44" s="25" t="s">
        <v>1469</v>
      </c>
      <c r="K44" s="25">
        <v>2</v>
      </c>
      <c r="L44" s="25">
        <f t="shared" si="3"/>
        <v>8</v>
      </c>
      <c r="M44" s="27">
        <v>0.97</v>
      </c>
      <c r="N44" s="27">
        <v>5</v>
      </c>
      <c r="O44" s="27">
        <v>0</v>
      </c>
      <c r="P44" s="28">
        <f t="shared" si="4"/>
        <v>0.57529124119085284</v>
      </c>
      <c r="Q44" s="28">
        <f t="shared" si="5"/>
        <v>0.60051277786101553</v>
      </c>
    </row>
    <row r="45" spans="1:17" ht="15">
      <c r="A45" s="25" t="s">
        <v>838</v>
      </c>
      <c r="B45" s="25" t="s">
        <v>921</v>
      </c>
      <c r="C45" s="25" t="s">
        <v>1546</v>
      </c>
      <c r="D45" s="25" t="s">
        <v>81</v>
      </c>
      <c r="E45" s="25">
        <v>85236</v>
      </c>
      <c r="F45" s="26">
        <v>13.89</v>
      </c>
      <c r="G45" s="25" t="s">
        <v>1538</v>
      </c>
      <c r="H45" s="25">
        <v>7</v>
      </c>
      <c r="I45" s="25">
        <v>2.33</v>
      </c>
      <c r="J45" s="25" t="s">
        <v>1520</v>
      </c>
      <c r="K45" s="25">
        <v>6</v>
      </c>
      <c r="L45" s="25">
        <f t="shared" si="3"/>
        <v>1</v>
      </c>
      <c r="M45" s="27">
        <v>0.08</v>
      </c>
      <c r="N45" s="27">
        <v>1.17</v>
      </c>
      <c r="O45" s="27">
        <v>0.28000000000000003</v>
      </c>
      <c r="P45" s="28">
        <f t="shared" si="4"/>
        <v>7.1994240460763137E-2</v>
      </c>
      <c r="Q45" s="28">
        <f t="shared" si="5"/>
        <v>7.5150564155285121E-2</v>
      </c>
    </row>
    <row r="46" spans="1:17" ht="15">
      <c r="A46" s="25" t="s">
        <v>838</v>
      </c>
      <c r="B46" s="25" t="s">
        <v>923</v>
      </c>
      <c r="C46" s="25" t="s">
        <v>1536</v>
      </c>
      <c r="D46" s="25" t="s">
        <v>1537</v>
      </c>
      <c r="E46" s="25">
        <v>8360</v>
      </c>
      <c r="F46" s="26">
        <v>11.367000000000001</v>
      </c>
      <c r="G46" s="25" t="s">
        <v>1802</v>
      </c>
      <c r="H46" s="25">
        <v>7</v>
      </c>
      <c r="I46" s="25">
        <v>2.33</v>
      </c>
      <c r="J46" s="25" t="s">
        <v>1411</v>
      </c>
      <c r="K46" s="25">
        <v>0</v>
      </c>
      <c r="L46" s="25">
        <f t="shared" si="3"/>
        <v>7</v>
      </c>
      <c r="M46" s="27">
        <v>0.67</v>
      </c>
      <c r="N46" s="27">
        <v>23.33</v>
      </c>
      <c r="O46" s="27">
        <v>0.05</v>
      </c>
      <c r="P46" s="28">
        <f t="shared" si="4"/>
        <v>0.61581771795548512</v>
      </c>
      <c r="Q46" s="28">
        <f t="shared" si="5"/>
        <v>0.6428159895151202</v>
      </c>
    </row>
    <row r="47" spans="1:17" ht="15">
      <c r="A47" s="25" t="s">
        <v>838</v>
      </c>
      <c r="B47" s="25" t="s">
        <v>924</v>
      </c>
      <c r="C47" s="25" t="s">
        <v>1969</v>
      </c>
      <c r="D47" s="25" t="s">
        <v>82</v>
      </c>
      <c r="E47" s="25">
        <v>333932</v>
      </c>
      <c r="F47" s="26">
        <v>15.388</v>
      </c>
      <c r="G47" s="25" t="s">
        <v>1538</v>
      </c>
      <c r="H47" s="25">
        <v>7</v>
      </c>
      <c r="I47" s="25">
        <v>2.33</v>
      </c>
      <c r="J47" s="25" t="s">
        <v>1411</v>
      </c>
      <c r="K47" s="25">
        <v>0</v>
      </c>
      <c r="L47" s="25">
        <f t="shared" si="3"/>
        <v>7</v>
      </c>
      <c r="M47" s="27">
        <v>1</v>
      </c>
      <c r="N47" s="27">
        <v>23.33</v>
      </c>
      <c r="O47" s="27">
        <v>0</v>
      </c>
      <c r="P47" s="28">
        <f t="shared" si="4"/>
        <v>0.45489992201715623</v>
      </c>
      <c r="Q47" s="28">
        <f t="shared" si="5"/>
        <v>0.47484334239786663</v>
      </c>
    </row>
    <row r="48" spans="1:17" ht="15">
      <c r="A48" s="25" t="s">
        <v>838</v>
      </c>
      <c r="B48" s="25" t="s">
        <v>933</v>
      </c>
      <c r="C48" s="25" t="s">
        <v>1438</v>
      </c>
      <c r="D48" s="25" t="s">
        <v>85</v>
      </c>
      <c r="E48" s="25">
        <v>3183</v>
      </c>
      <c r="F48" s="26">
        <v>33.67</v>
      </c>
      <c r="G48" s="25" t="s">
        <v>2005</v>
      </c>
      <c r="H48" s="25">
        <v>7</v>
      </c>
      <c r="I48" s="25">
        <v>2.33</v>
      </c>
      <c r="J48" s="25" t="s">
        <v>1411</v>
      </c>
      <c r="K48" s="25">
        <v>0</v>
      </c>
      <c r="L48" s="25">
        <f t="shared" si="3"/>
        <v>7</v>
      </c>
      <c r="M48" s="27">
        <v>0.67</v>
      </c>
      <c r="N48" s="27">
        <v>23.33</v>
      </c>
      <c r="O48" s="27">
        <v>0.04</v>
      </c>
      <c r="P48" s="28">
        <f t="shared" si="4"/>
        <v>0.20790020790020788</v>
      </c>
      <c r="Q48" s="28">
        <f t="shared" si="5"/>
        <v>0.21701483079353642</v>
      </c>
    </row>
    <row r="49" spans="1:17" ht="15">
      <c r="A49" s="25" t="s">
        <v>838</v>
      </c>
      <c r="B49" s="25" t="s">
        <v>937</v>
      </c>
      <c r="C49" s="25" t="s">
        <v>1660</v>
      </c>
      <c r="D49" s="25" t="s">
        <v>87</v>
      </c>
      <c r="E49" s="25">
        <v>3187</v>
      </c>
      <c r="F49" s="26">
        <v>49.228999999999999</v>
      </c>
      <c r="G49" s="25" t="s">
        <v>1970</v>
      </c>
      <c r="H49" s="25">
        <v>14</v>
      </c>
      <c r="I49" s="25">
        <v>4.67</v>
      </c>
      <c r="J49" s="25" t="s">
        <v>1411</v>
      </c>
      <c r="K49" s="25">
        <v>0</v>
      </c>
      <c r="L49" s="25">
        <f t="shared" si="3"/>
        <v>14</v>
      </c>
      <c r="M49" s="27">
        <v>1</v>
      </c>
      <c r="N49" s="27">
        <v>46.67</v>
      </c>
      <c r="O49" s="27">
        <v>0</v>
      </c>
      <c r="P49" s="28">
        <f t="shared" si="4"/>
        <v>0.28438522009384715</v>
      </c>
      <c r="Q49" s="28">
        <f t="shared" si="5"/>
        <v>0.29685304811466301</v>
      </c>
    </row>
    <row r="50" spans="1:17" ht="15">
      <c r="A50" s="25" t="s">
        <v>838</v>
      </c>
      <c r="B50" s="25" t="s">
        <v>941</v>
      </c>
      <c r="C50" s="25" t="s">
        <v>1753</v>
      </c>
      <c r="D50" s="25" t="s">
        <v>89</v>
      </c>
      <c r="E50" s="25">
        <v>4670</v>
      </c>
      <c r="F50" s="26">
        <v>77.516000000000005</v>
      </c>
      <c r="G50" s="25" t="s">
        <v>1971</v>
      </c>
      <c r="H50" s="25">
        <v>15</v>
      </c>
      <c r="I50" s="25">
        <v>5</v>
      </c>
      <c r="J50" s="25" t="s">
        <v>1411</v>
      </c>
      <c r="K50" s="25">
        <v>0</v>
      </c>
      <c r="L50" s="25">
        <f t="shared" si="3"/>
        <v>15</v>
      </c>
      <c r="M50" s="27">
        <v>1</v>
      </c>
      <c r="N50" s="27">
        <v>50</v>
      </c>
      <c r="O50" s="27">
        <v>0</v>
      </c>
      <c r="P50" s="28">
        <f t="shared" si="4"/>
        <v>0.19350843696785178</v>
      </c>
      <c r="Q50" s="28">
        <f t="shared" si="5"/>
        <v>0.20199210539441731</v>
      </c>
    </row>
    <row r="51" spans="1:17" ht="15">
      <c r="A51" s="25" t="s">
        <v>838</v>
      </c>
      <c r="B51" s="25" t="s">
        <v>943</v>
      </c>
      <c r="C51" s="25" t="s">
        <v>1498</v>
      </c>
      <c r="D51" s="25" t="s">
        <v>90</v>
      </c>
      <c r="E51" s="25">
        <v>3192</v>
      </c>
      <c r="F51" s="26">
        <v>90.584000000000003</v>
      </c>
      <c r="G51" s="25" t="s">
        <v>2026</v>
      </c>
      <c r="H51" s="25">
        <v>34</v>
      </c>
      <c r="I51" s="25">
        <v>11.33</v>
      </c>
      <c r="J51" s="25" t="s">
        <v>2027</v>
      </c>
      <c r="K51" s="25">
        <v>21</v>
      </c>
      <c r="L51" s="25">
        <f t="shared" si="3"/>
        <v>13</v>
      </c>
      <c r="M51" s="27">
        <v>0.01</v>
      </c>
      <c r="N51" s="27">
        <v>1.62</v>
      </c>
      <c r="O51" s="27">
        <v>0.3</v>
      </c>
      <c r="P51" s="28">
        <f t="shared" si="4"/>
        <v>0.14351320321469574</v>
      </c>
      <c r="Q51" s="28">
        <f t="shared" si="5"/>
        <v>0.14980501379404565</v>
      </c>
    </row>
    <row r="52" spans="1:17" ht="15">
      <c r="A52" s="25" t="s">
        <v>838</v>
      </c>
      <c r="B52" s="25" t="s">
        <v>947</v>
      </c>
      <c r="C52" s="25" t="s">
        <v>1926</v>
      </c>
      <c r="D52" s="25" t="s">
        <v>92</v>
      </c>
      <c r="E52" s="25">
        <v>388697</v>
      </c>
      <c r="F52" s="26">
        <v>282.39</v>
      </c>
      <c r="G52" s="25" t="s">
        <v>1957</v>
      </c>
      <c r="H52" s="25">
        <v>9</v>
      </c>
      <c r="I52" s="25">
        <v>3</v>
      </c>
      <c r="J52" s="25" t="s">
        <v>1485</v>
      </c>
      <c r="K52" s="25">
        <v>2</v>
      </c>
      <c r="L52" s="25">
        <f t="shared" si="3"/>
        <v>7</v>
      </c>
      <c r="M52" s="27">
        <v>0.65</v>
      </c>
      <c r="N52" s="27">
        <v>4.5</v>
      </c>
      <c r="O52" s="27">
        <v>0.11</v>
      </c>
      <c r="P52" s="28">
        <f t="shared" si="4"/>
        <v>2.4788413187435816E-2</v>
      </c>
      <c r="Q52" s="28">
        <f t="shared" si="5"/>
        <v>2.5875170341791039E-2</v>
      </c>
    </row>
    <row r="53" spans="1:17" ht="15">
      <c r="A53" s="25" t="s">
        <v>838</v>
      </c>
      <c r="B53" s="25" t="s">
        <v>949</v>
      </c>
      <c r="C53" s="25" t="s">
        <v>1759</v>
      </c>
      <c r="D53" s="25" t="s">
        <v>94</v>
      </c>
      <c r="E53" s="25">
        <v>3326</v>
      </c>
      <c r="F53" s="26">
        <v>83.263999999999996</v>
      </c>
      <c r="G53" s="25" t="s">
        <v>1493</v>
      </c>
      <c r="H53" s="25">
        <v>8</v>
      </c>
      <c r="I53" s="25">
        <v>2.67</v>
      </c>
      <c r="J53" s="25" t="s">
        <v>1411</v>
      </c>
      <c r="K53" s="25">
        <v>0</v>
      </c>
      <c r="L53" s="25">
        <f t="shared" si="3"/>
        <v>8</v>
      </c>
      <c r="M53" s="27">
        <v>0.67</v>
      </c>
      <c r="N53" s="27">
        <v>26.67</v>
      </c>
      <c r="O53" s="27">
        <v>0.04</v>
      </c>
      <c r="P53" s="28">
        <f t="shared" si="4"/>
        <v>9.6079938508839363E-2</v>
      </c>
      <c r="Q53" s="28">
        <f t="shared" si="5"/>
        <v>0.10029221138709746</v>
      </c>
    </row>
    <row r="54" spans="1:17" ht="15">
      <c r="A54" s="25" t="s">
        <v>838</v>
      </c>
      <c r="B54" s="25" t="s">
        <v>951</v>
      </c>
      <c r="C54" s="25" t="s">
        <v>1764</v>
      </c>
      <c r="D54" s="25" t="s">
        <v>96</v>
      </c>
      <c r="E54" s="25">
        <v>3309</v>
      </c>
      <c r="F54" s="26">
        <v>72.332999999999998</v>
      </c>
      <c r="G54" s="25" t="s">
        <v>1539</v>
      </c>
      <c r="H54" s="25">
        <v>6</v>
      </c>
      <c r="I54" s="25">
        <v>2</v>
      </c>
      <c r="J54" s="25" t="s">
        <v>1411</v>
      </c>
      <c r="K54" s="25">
        <v>0</v>
      </c>
      <c r="L54" s="25">
        <f t="shared" si="3"/>
        <v>6</v>
      </c>
      <c r="M54" s="27">
        <v>0.67</v>
      </c>
      <c r="N54" s="27">
        <v>20</v>
      </c>
      <c r="O54" s="27">
        <v>0.08</v>
      </c>
      <c r="P54" s="28">
        <f t="shared" si="4"/>
        <v>8.2949691012400975E-2</v>
      </c>
      <c r="Q54" s="28">
        <f t="shared" si="5"/>
        <v>8.6586316296869498E-2</v>
      </c>
    </row>
    <row r="55" spans="1:17" ht="15">
      <c r="A55" s="25" t="s">
        <v>838</v>
      </c>
      <c r="B55" s="25" t="s">
        <v>952</v>
      </c>
      <c r="C55" s="25" t="s">
        <v>1767</v>
      </c>
      <c r="D55" s="25" t="s">
        <v>97</v>
      </c>
      <c r="E55" s="25">
        <v>3312</v>
      </c>
      <c r="F55" s="26">
        <v>70.897999999999996</v>
      </c>
      <c r="G55" s="25" t="s">
        <v>1972</v>
      </c>
      <c r="H55" s="25">
        <v>28</v>
      </c>
      <c r="I55" s="25">
        <v>9.33</v>
      </c>
      <c r="J55" s="25" t="s">
        <v>1464</v>
      </c>
      <c r="K55" s="25">
        <v>3</v>
      </c>
      <c r="L55" s="25">
        <f t="shared" si="3"/>
        <v>25</v>
      </c>
      <c r="M55" s="27">
        <v>1</v>
      </c>
      <c r="N55" s="27">
        <v>9.33</v>
      </c>
      <c r="O55" s="27">
        <v>0</v>
      </c>
      <c r="P55" s="28">
        <f t="shared" si="4"/>
        <v>0.35261925583232251</v>
      </c>
      <c r="Q55" s="28">
        <f t="shared" si="5"/>
        <v>0.36807855514856214</v>
      </c>
    </row>
    <row r="56" spans="1:17" ht="15">
      <c r="A56" s="25" t="s">
        <v>838</v>
      </c>
      <c r="B56" s="25" t="s">
        <v>953</v>
      </c>
      <c r="C56" s="25" t="s">
        <v>1663</v>
      </c>
      <c r="D56" s="25" t="s">
        <v>98</v>
      </c>
      <c r="E56" s="25">
        <v>3313</v>
      </c>
      <c r="F56" s="26">
        <v>73.680000000000007</v>
      </c>
      <c r="G56" s="25" t="s">
        <v>1437</v>
      </c>
      <c r="H56" s="25">
        <v>6</v>
      </c>
      <c r="I56" s="25">
        <v>2</v>
      </c>
      <c r="J56" s="25" t="s">
        <v>1411</v>
      </c>
      <c r="K56" s="25">
        <v>0</v>
      </c>
      <c r="L56" s="25">
        <f t="shared" si="3"/>
        <v>6</v>
      </c>
      <c r="M56" s="27">
        <v>1</v>
      </c>
      <c r="N56" s="27">
        <v>20</v>
      </c>
      <c r="O56" s="27">
        <v>0</v>
      </c>
      <c r="P56" s="28">
        <f t="shared" si="4"/>
        <v>8.143322475570032E-2</v>
      </c>
      <c r="Q56" s="28">
        <f t="shared" si="5"/>
        <v>8.5003366133298883E-2</v>
      </c>
    </row>
    <row r="57" spans="1:17" ht="15">
      <c r="A57" s="25" t="s">
        <v>838</v>
      </c>
      <c r="B57" s="25" t="s">
        <v>971</v>
      </c>
      <c r="C57" s="25" t="s">
        <v>1919</v>
      </c>
      <c r="D57" s="25" t="s">
        <v>101</v>
      </c>
      <c r="E57" s="25">
        <v>3728</v>
      </c>
      <c r="F57" s="26">
        <v>81.745000000000005</v>
      </c>
      <c r="G57" s="25" t="s">
        <v>2028</v>
      </c>
      <c r="H57" s="25">
        <v>19</v>
      </c>
      <c r="I57" s="25">
        <v>6.33</v>
      </c>
      <c r="J57" s="25" t="s">
        <v>1641</v>
      </c>
      <c r="K57" s="25">
        <v>16</v>
      </c>
      <c r="L57" s="25">
        <f t="shared" si="3"/>
        <v>3</v>
      </c>
      <c r="M57" s="27">
        <v>0</v>
      </c>
      <c r="N57" s="27">
        <v>1.19</v>
      </c>
      <c r="O57" s="27">
        <v>0.3</v>
      </c>
      <c r="P57" s="28">
        <f t="shared" si="4"/>
        <v>3.669949232368952E-2</v>
      </c>
      <c r="Q57" s="28">
        <f t="shared" si="5"/>
        <v>3.8308447101972364E-2</v>
      </c>
    </row>
    <row r="58" spans="1:17" ht="15">
      <c r="A58" s="25" t="s">
        <v>838</v>
      </c>
      <c r="B58" s="25" t="s">
        <v>992</v>
      </c>
      <c r="C58" s="25" t="s">
        <v>1929</v>
      </c>
      <c r="D58" s="25" t="s">
        <v>104</v>
      </c>
      <c r="E58" s="25">
        <v>448834</v>
      </c>
      <c r="F58" s="26">
        <v>64.135999999999996</v>
      </c>
      <c r="G58" s="25" t="s">
        <v>1484</v>
      </c>
      <c r="H58" s="25">
        <v>4</v>
      </c>
      <c r="I58" s="25">
        <v>1.33</v>
      </c>
      <c r="J58" s="25" t="s">
        <v>1440</v>
      </c>
      <c r="K58" s="25">
        <v>2</v>
      </c>
      <c r="L58" s="25">
        <f t="shared" si="3"/>
        <v>2</v>
      </c>
      <c r="M58" s="27">
        <v>0.3</v>
      </c>
      <c r="N58" s="27">
        <v>2</v>
      </c>
      <c r="O58" s="27">
        <v>0.24</v>
      </c>
      <c r="P58" s="28">
        <f t="shared" si="4"/>
        <v>3.1183734564051394E-2</v>
      </c>
      <c r="Q58" s="28">
        <f t="shared" si="5"/>
        <v>3.2550871152454482E-2</v>
      </c>
    </row>
    <row r="59" spans="1:17" ht="15">
      <c r="A59" s="25" t="s">
        <v>838</v>
      </c>
      <c r="B59" s="25" t="s">
        <v>994</v>
      </c>
      <c r="C59" s="25" t="s">
        <v>1774</v>
      </c>
      <c r="D59" s="25" t="s">
        <v>105</v>
      </c>
      <c r="E59" s="25">
        <v>3939</v>
      </c>
      <c r="F59" s="26">
        <v>36.689</v>
      </c>
      <c r="G59" s="25" t="s">
        <v>1973</v>
      </c>
      <c r="H59" s="25">
        <v>14</v>
      </c>
      <c r="I59" s="25">
        <v>4.67</v>
      </c>
      <c r="J59" s="25" t="s">
        <v>1411</v>
      </c>
      <c r="K59" s="25">
        <v>0</v>
      </c>
      <c r="L59" s="25">
        <f t="shared" si="3"/>
        <v>14</v>
      </c>
      <c r="M59" s="27">
        <v>1</v>
      </c>
      <c r="N59" s="27">
        <v>46.67</v>
      </c>
      <c r="O59" s="27">
        <v>0</v>
      </c>
      <c r="P59" s="28">
        <f t="shared" si="4"/>
        <v>0.3815857613998746</v>
      </c>
      <c r="Q59" s="28">
        <f t="shared" si="5"/>
        <v>0.39831499102283363</v>
      </c>
    </row>
    <row r="60" spans="1:17" ht="15">
      <c r="A60" s="25" t="s">
        <v>838</v>
      </c>
      <c r="B60" s="25" t="s">
        <v>1018</v>
      </c>
      <c r="C60" s="25" t="s">
        <v>2022</v>
      </c>
      <c r="D60" s="25" t="s">
        <v>112</v>
      </c>
      <c r="E60" s="25">
        <v>4282</v>
      </c>
      <c r="F60" s="26">
        <v>12.476000000000001</v>
      </c>
      <c r="G60" s="25" t="s">
        <v>1458</v>
      </c>
      <c r="H60" s="25">
        <v>4</v>
      </c>
      <c r="I60" s="25">
        <v>1.33</v>
      </c>
      <c r="J60" s="25" t="s">
        <v>1411</v>
      </c>
      <c r="K60" s="25">
        <v>0</v>
      </c>
      <c r="L60" s="25">
        <f t="shared" si="3"/>
        <v>4</v>
      </c>
      <c r="M60" s="27">
        <v>0.33</v>
      </c>
      <c r="N60" s="27">
        <v>13.33</v>
      </c>
      <c r="O60" s="27">
        <v>0.17</v>
      </c>
      <c r="P60" s="28">
        <f t="shared" si="4"/>
        <v>0.32061558191728118</v>
      </c>
      <c r="Q60" s="28">
        <f t="shared" si="5"/>
        <v>0.3346717974084355</v>
      </c>
    </row>
    <row r="61" spans="1:17" ht="15">
      <c r="A61" s="25" t="s">
        <v>838</v>
      </c>
      <c r="B61" s="25" t="s">
        <v>1031</v>
      </c>
      <c r="C61" s="25" t="s">
        <v>1780</v>
      </c>
      <c r="D61" s="25" t="s">
        <v>113</v>
      </c>
      <c r="E61" s="25">
        <v>4627</v>
      </c>
      <c r="F61" s="26">
        <v>226.53200000000001</v>
      </c>
      <c r="G61" s="25" t="s">
        <v>1974</v>
      </c>
      <c r="H61" s="25">
        <v>30</v>
      </c>
      <c r="I61" s="25">
        <v>10</v>
      </c>
      <c r="J61" s="25" t="s">
        <v>1975</v>
      </c>
      <c r="K61" s="25">
        <v>2</v>
      </c>
      <c r="L61" s="25">
        <f t="shared" si="3"/>
        <v>28</v>
      </c>
      <c r="M61" s="27">
        <v>1</v>
      </c>
      <c r="N61" s="27">
        <v>15</v>
      </c>
      <c r="O61" s="27">
        <v>0</v>
      </c>
      <c r="P61" s="28">
        <f t="shared" si="4"/>
        <v>0.12360284639697702</v>
      </c>
      <c r="Q61" s="28">
        <f t="shared" si="5"/>
        <v>0.12902176033087373</v>
      </c>
    </row>
    <row r="62" spans="1:17" ht="15">
      <c r="A62" s="25" t="s">
        <v>838</v>
      </c>
      <c r="B62" s="25" t="s">
        <v>1054</v>
      </c>
      <c r="C62" s="25" t="s">
        <v>1412</v>
      </c>
      <c r="D62" s="25" t="s">
        <v>117</v>
      </c>
      <c r="E62" s="25">
        <v>4926</v>
      </c>
      <c r="F62" s="26">
        <v>238.26</v>
      </c>
      <c r="G62" s="25" t="s">
        <v>1461</v>
      </c>
      <c r="H62" s="25">
        <v>8</v>
      </c>
      <c r="I62" s="25">
        <v>2.67</v>
      </c>
      <c r="J62" s="25" t="s">
        <v>1411</v>
      </c>
      <c r="K62" s="25">
        <v>0</v>
      </c>
      <c r="L62" s="25">
        <f t="shared" si="3"/>
        <v>8</v>
      </c>
      <c r="M62" s="27">
        <v>0.67</v>
      </c>
      <c r="N62" s="27">
        <v>26.67</v>
      </c>
      <c r="O62" s="27">
        <v>0.03</v>
      </c>
      <c r="P62" s="28">
        <f t="shared" si="4"/>
        <v>3.3576764878703938E-2</v>
      </c>
      <c r="Q62" s="28">
        <f t="shared" si="5"/>
        <v>3.5048815113469668E-2</v>
      </c>
    </row>
    <row r="63" spans="1:17" ht="15">
      <c r="A63" s="25" t="s">
        <v>838</v>
      </c>
      <c r="B63" s="25" t="s">
        <v>1061</v>
      </c>
      <c r="C63" s="25" t="s">
        <v>1415</v>
      </c>
      <c r="D63" s="25" t="s">
        <v>118</v>
      </c>
      <c r="E63" s="25">
        <v>26986</v>
      </c>
      <c r="F63" s="26">
        <v>70.671000000000006</v>
      </c>
      <c r="G63" s="25" t="s">
        <v>1976</v>
      </c>
      <c r="H63" s="25">
        <v>72</v>
      </c>
      <c r="I63" s="25">
        <v>24</v>
      </c>
      <c r="J63" s="25" t="s">
        <v>1411</v>
      </c>
      <c r="K63" s="25">
        <v>0</v>
      </c>
      <c r="L63" s="25">
        <f t="shared" si="3"/>
        <v>72</v>
      </c>
      <c r="M63" s="27">
        <v>1</v>
      </c>
      <c r="N63" s="27">
        <v>240</v>
      </c>
      <c r="O63" s="27">
        <v>0</v>
      </c>
      <c r="P63" s="28">
        <f t="shared" si="4"/>
        <v>1.0188054506091606</v>
      </c>
      <c r="Q63" s="28">
        <f t="shared" si="5"/>
        <v>1.063471242807057</v>
      </c>
    </row>
    <row r="64" spans="1:17" ht="15">
      <c r="A64" s="25" t="s">
        <v>838</v>
      </c>
      <c r="B64" s="25" t="s">
        <v>1062</v>
      </c>
      <c r="C64" s="25" t="s">
        <v>1429</v>
      </c>
      <c r="D64" s="25" t="s">
        <v>119</v>
      </c>
      <c r="E64" s="25">
        <v>8761</v>
      </c>
      <c r="F64" s="26">
        <v>70.783000000000001</v>
      </c>
      <c r="G64" s="25" t="s">
        <v>1977</v>
      </c>
      <c r="H64" s="25">
        <v>48</v>
      </c>
      <c r="I64" s="25">
        <v>16</v>
      </c>
      <c r="J64" s="25" t="s">
        <v>1411</v>
      </c>
      <c r="K64" s="25">
        <v>0</v>
      </c>
      <c r="L64" s="25">
        <f t="shared" si="3"/>
        <v>48</v>
      </c>
      <c r="M64" s="27">
        <v>1</v>
      </c>
      <c r="N64" s="27">
        <v>160</v>
      </c>
      <c r="O64" s="27">
        <v>0</v>
      </c>
      <c r="P64" s="28">
        <f t="shared" si="4"/>
        <v>0.67812892926267609</v>
      </c>
      <c r="Q64" s="28">
        <f t="shared" si="5"/>
        <v>0.70785900758108156</v>
      </c>
    </row>
    <row r="65" spans="1:17" ht="15">
      <c r="A65" s="25" t="s">
        <v>838</v>
      </c>
      <c r="B65" s="25" t="s">
        <v>1088</v>
      </c>
      <c r="C65" s="25" t="s">
        <v>1543</v>
      </c>
      <c r="D65" s="25" t="s">
        <v>126</v>
      </c>
      <c r="E65" s="25">
        <v>5315</v>
      </c>
      <c r="F65" s="26">
        <v>57.936999999999998</v>
      </c>
      <c r="G65" s="25" t="s">
        <v>1978</v>
      </c>
      <c r="H65" s="25">
        <v>39</v>
      </c>
      <c r="I65" s="25">
        <v>13</v>
      </c>
      <c r="J65" s="25" t="s">
        <v>1906</v>
      </c>
      <c r="K65" s="25">
        <v>3</v>
      </c>
      <c r="L65" s="25">
        <f t="shared" si="3"/>
        <v>36</v>
      </c>
      <c r="M65" s="27">
        <v>1</v>
      </c>
      <c r="N65" s="27">
        <v>13</v>
      </c>
      <c r="O65" s="27">
        <v>0</v>
      </c>
      <c r="P65" s="28">
        <f t="shared" si="4"/>
        <v>0.62136458567064223</v>
      </c>
      <c r="Q65" s="28">
        <f t="shared" si="5"/>
        <v>0.64860603932217353</v>
      </c>
    </row>
    <row r="66" spans="1:17" ht="15">
      <c r="A66" s="25" t="s">
        <v>838</v>
      </c>
      <c r="B66" s="25" t="s">
        <v>1091</v>
      </c>
      <c r="C66" s="25" t="s">
        <v>1783</v>
      </c>
      <c r="D66" s="25" t="s">
        <v>127</v>
      </c>
      <c r="E66" s="25">
        <v>5339</v>
      </c>
      <c r="F66" s="26">
        <v>531.79100000000005</v>
      </c>
      <c r="G66" s="25" t="s">
        <v>1979</v>
      </c>
      <c r="H66" s="25">
        <v>133</v>
      </c>
      <c r="I66" s="25">
        <v>44.33</v>
      </c>
      <c r="J66" s="25" t="s">
        <v>1842</v>
      </c>
      <c r="K66" s="25">
        <v>1</v>
      </c>
      <c r="L66" s="25">
        <f t="shared" ref="L66:L97" si="6">H66-K66</f>
        <v>132</v>
      </c>
      <c r="M66" s="27">
        <v>1</v>
      </c>
      <c r="N66" s="27">
        <v>133</v>
      </c>
      <c r="O66" s="27">
        <v>0</v>
      </c>
      <c r="P66" s="28">
        <f t="shared" ref="P66:P97" si="7">L66/F66</f>
        <v>0.24821781489344497</v>
      </c>
      <c r="Q66" s="28">
        <f t="shared" ref="Q66:Q97" si="8">P66/0.958</f>
        <v>0.2591000155463935</v>
      </c>
    </row>
    <row r="67" spans="1:17" ht="15">
      <c r="A67" s="25" t="s">
        <v>838</v>
      </c>
      <c r="B67" s="25" t="s">
        <v>1104</v>
      </c>
      <c r="C67" s="25" t="s">
        <v>1623</v>
      </c>
      <c r="D67" s="25" t="s">
        <v>130</v>
      </c>
      <c r="E67" s="25">
        <v>5052</v>
      </c>
      <c r="F67" s="26">
        <v>22.11</v>
      </c>
      <c r="G67" s="25" t="s">
        <v>1494</v>
      </c>
      <c r="H67" s="25">
        <v>6</v>
      </c>
      <c r="I67" s="25">
        <v>2</v>
      </c>
      <c r="J67" s="25" t="s">
        <v>1411</v>
      </c>
      <c r="K67" s="25">
        <v>0</v>
      </c>
      <c r="L67" s="25">
        <f t="shared" si="6"/>
        <v>6</v>
      </c>
      <c r="M67" s="27">
        <v>0.67</v>
      </c>
      <c r="N67" s="27">
        <v>20</v>
      </c>
      <c r="O67" s="27">
        <v>0.05</v>
      </c>
      <c r="P67" s="28">
        <f t="shared" si="7"/>
        <v>0.27137042062415195</v>
      </c>
      <c r="Q67" s="28">
        <f t="shared" si="8"/>
        <v>0.2832676624469227</v>
      </c>
    </row>
    <row r="68" spans="1:17" ht="15">
      <c r="A68" s="25" t="s">
        <v>838</v>
      </c>
      <c r="B68" s="25" t="s">
        <v>1127</v>
      </c>
      <c r="C68" s="25" t="s">
        <v>1980</v>
      </c>
      <c r="D68" s="25" t="s">
        <v>132</v>
      </c>
      <c r="E68" s="25">
        <v>10432</v>
      </c>
      <c r="F68" s="26">
        <v>69.492000000000004</v>
      </c>
      <c r="G68" s="25" t="s">
        <v>1573</v>
      </c>
      <c r="H68" s="25">
        <v>8</v>
      </c>
      <c r="I68" s="25">
        <v>2.67</v>
      </c>
      <c r="J68" s="25" t="s">
        <v>1411</v>
      </c>
      <c r="K68" s="25">
        <v>0</v>
      </c>
      <c r="L68" s="25">
        <f t="shared" si="6"/>
        <v>8</v>
      </c>
      <c r="M68" s="27">
        <v>1</v>
      </c>
      <c r="N68" s="27">
        <v>26.67</v>
      </c>
      <c r="O68" s="27">
        <v>0</v>
      </c>
      <c r="P68" s="28">
        <f t="shared" si="7"/>
        <v>0.11512116502619006</v>
      </c>
      <c r="Q68" s="28">
        <f t="shared" si="8"/>
        <v>0.12016823071627356</v>
      </c>
    </row>
    <row r="69" spans="1:17" ht="15">
      <c r="A69" s="25" t="s">
        <v>838</v>
      </c>
      <c r="B69" s="25" t="s">
        <v>1136</v>
      </c>
      <c r="C69" s="25" t="s">
        <v>1551</v>
      </c>
      <c r="D69" s="25" t="s">
        <v>133</v>
      </c>
      <c r="E69" s="25">
        <v>27316</v>
      </c>
      <c r="F69" s="26">
        <v>42.332000000000001</v>
      </c>
      <c r="G69" s="25" t="s">
        <v>1535</v>
      </c>
      <c r="H69" s="25">
        <v>8</v>
      </c>
      <c r="I69" s="25">
        <v>2.67</v>
      </c>
      <c r="J69" s="25" t="s">
        <v>1411</v>
      </c>
      <c r="K69" s="25">
        <v>0</v>
      </c>
      <c r="L69" s="25">
        <f t="shared" si="6"/>
        <v>8</v>
      </c>
      <c r="M69" s="27">
        <v>1</v>
      </c>
      <c r="N69" s="27">
        <v>26.67</v>
      </c>
      <c r="O69" s="27">
        <v>0</v>
      </c>
      <c r="P69" s="28">
        <f t="shared" si="7"/>
        <v>0.18898233015213078</v>
      </c>
      <c r="Q69" s="28">
        <f t="shared" si="8"/>
        <v>0.19726756800848724</v>
      </c>
    </row>
    <row r="70" spans="1:17" ht="15">
      <c r="A70" s="25" t="s">
        <v>838</v>
      </c>
      <c r="B70" s="25" t="s">
        <v>1144</v>
      </c>
      <c r="C70" s="25" t="s">
        <v>1418</v>
      </c>
      <c r="D70" s="25" t="s">
        <v>137</v>
      </c>
      <c r="E70" s="25">
        <v>254225</v>
      </c>
      <c r="F70" s="26">
        <v>77.194000000000003</v>
      </c>
      <c r="G70" s="25" t="s">
        <v>1512</v>
      </c>
      <c r="H70" s="25">
        <v>4</v>
      </c>
      <c r="I70" s="25">
        <v>1.33</v>
      </c>
      <c r="J70" s="25" t="s">
        <v>1411</v>
      </c>
      <c r="K70" s="25">
        <v>0</v>
      </c>
      <c r="L70" s="25">
        <f t="shared" si="6"/>
        <v>4</v>
      </c>
      <c r="M70" s="27">
        <v>0.33</v>
      </c>
      <c r="N70" s="27">
        <v>13.33</v>
      </c>
      <c r="O70" s="27">
        <v>0.12</v>
      </c>
      <c r="P70" s="28">
        <f t="shared" si="7"/>
        <v>5.1817498769334405E-2</v>
      </c>
      <c r="Q70" s="28">
        <f t="shared" si="8"/>
        <v>5.408924714961838E-2</v>
      </c>
    </row>
    <row r="71" spans="1:17" ht="15">
      <c r="A71" s="25" t="s">
        <v>838</v>
      </c>
      <c r="B71" s="25" t="s">
        <v>1147</v>
      </c>
      <c r="C71" s="25" t="s">
        <v>1609</v>
      </c>
      <c r="D71" s="25" t="s">
        <v>138</v>
      </c>
      <c r="E71" s="25">
        <v>6134</v>
      </c>
      <c r="F71" s="26">
        <v>24.603999999999999</v>
      </c>
      <c r="G71" s="25" t="s">
        <v>1973</v>
      </c>
      <c r="H71" s="25">
        <v>14</v>
      </c>
      <c r="I71" s="25">
        <v>4.67</v>
      </c>
      <c r="J71" s="25" t="s">
        <v>1411</v>
      </c>
      <c r="K71" s="25">
        <v>0</v>
      </c>
      <c r="L71" s="25">
        <f t="shared" si="6"/>
        <v>14</v>
      </c>
      <c r="M71" s="27">
        <v>1</v>
      </c>
      <c r="N71" s="27">
        <v>46.67</v>
      </c>
      <c r="O71" s="27">
        <v>0</v>
      </c>
      <c r="P71" s="28">
        <f t="shared" si="7"/>
        <v>0.56901316859047313</v>
      </c>
      <c r="Q71" s="28">
        <f t="shared" si="8"/>
        <v>0.59395946616959616</v>
      </c>
    </row>
    <row r="72" spans="1:17" ht="15">
      <c r="A72" s="25" t="s">
        <v>838</v>
      </c>
      <c r="B72" s="25" t="s">
        <v>1148</v>
      </c>
      <c r="C72" s="25" t="s">
        <v>1786</v>
      </c>
      <c r="D72" s="25" t="s">
        <v>139</v>
      </c>
      <c r="E72" s="25">
        <v>4736</v>
      </c>
      <c r="F72" s="26">
        <v>24.831</v>
      </c>
      <c r="G72" s="25" t="s">
        <v>2016</v>
      </c>
      <c r="H72" s="25">
        <v>5</v>
      </c>
      <c r="I72" s="25">
        <v>1.67</v>
      </c>
      <c r="J72" s="25" t="s">
        <v>1411</v>
      </c>
      <c r="K72" s="25">
        <v>0</v>
      </c>
      <c r="L72" s="25">
        <f t="shared" si="6"/>
        <v>5</v>
      </c>
      <c r="M72" s="27">
        <v>0.33</v>
      </c>
      <c r="N72" s="27">
        <v>16.670000000000002</v>
      </c>
      <c r="O72" s="27">
        <v>0.12</v>
      </c>
      <c r="P72" s="28">
        <f t="shared" si="7"/>
        <v>0.20136120172365188</v>
      </c>
      <c r="Q72" s="28">
        <f t="shared" si="8"/>
        <v>0.21018914584932347</v>
      </c>
    </row>
    <row r="73" spans="1:17" ht="15">
      <c r="A73" s="25" t="s">
        <v>838</v>
      </c>
      <c r="B73" s="25" t="s">
        <v>1149</v>
      </c>
      <c r="C73" s="25" t="s">
        <v>1473</v>
      </c>
      <c r="D73" s="25" t="s">
        <v>140</v>
      </c>
      <c r="E73" s="25">
        <v>6135</v>
      </c>
      <c r="F73" s="26">
        <v>20.251999999999999</v>
      </c>
      <c r="G73" s="25" t="s">
        <v>1484</v>
      </c>
      <c r="H73" s="25">
        <v>4</v>
      </c>
      <c r="I73" s="25">
        <v>1.33</v>
      </c>
      <c r="J73" s="25" t="s">
        <v>1411</v>
      </c>
      <c r="K73" s="25">
        <v>0</v>
      </c>
      <c r="L73" s="25">
        <f t="shared" si="6"/>
        <v>4</v>
      </c>
      <c r="M73" s="27">
        <v>0.33</v>
      </c>
      <c r="N73" s="27">
        <v>13.33</v>
      </c>
      <c r="O73" s="27">
        <v>0.17</v>
      </c>
      <c r="P73" s="28">
        <f t="shared" si="7"/>
        <v>0.19751135690302193</v>
      </c>
      <c r="Q73" s="28">
        <f t="shared" si="8"/>
        <v>0.20617051868791433</v>
      </c>
    </row>
    <row r="74" spans="1:17" ht="15">
      <c r="A74" s="25" t="s">
        <v>838</v>
      </c>
      <c r="B74" s="25" t="s">
        <v>1151</v>
      </c>
      <c r="C74" s="25" t="s">
        <v>1569</v>
      </c>
      <c r="D74" s="25" t="s">
        <v>141</v>
      </c>
      <c r="E74" s="25">
        <v>6137</v>
      </c>
      <c r="F74" s="26">
        <v>24.260999999999999</v>
      </c>
      <c r="G74" s="25" t="s">
        <v>2013</v>
      </c>
      <c r="H74" s="25">
        <v>30</v>
      </c>
      <c r="I74" s="25">
        <v>10</v>
      </c>
      <c r="J74" s="25" t="s">
        <v>2014</v>
      </c>
      <c r="K74" s="25">
        <v>14</v>
      </c>
      <c r="L74" s="25">
        <f t="shared" si="6"/>
        <v>16</v>
      </c>
      <c r="M74" s="27">
        <v>0.47</v>
      </c>
      <c r="N74" s="27">
        <v>2.14</v>
      </c>
      <c r="O74" s="27">
        <v>0.12</v>
      </c>
      <c r="P74" s="28">
        <f t="shared" si="7"/>
        <v>0.65949466221507769</v>
      </c>
      <c r="Q74" s="28">
        <f t="shared" si="8"/>
        <v>0.68840778936855707</v>
      </c>
    </row>
    <row r="75" spans="1:17" ht="15">
      <c r="A75" s="25" t="s">
        <v>838</v>
      </c>
      <c r="B75" s="25" t="s">
        <v>1152</v>
      </c>
      <c r="C75" s="25" t="s">
        <v>1480</v>
      </c>
      <c r="D75" s="25" t="s">
        <v>142</v>
      </c>
      <c r="E75" s="25">
        <v>23521</v>
      </c>
      <c r="F75" s="26">
        <v>23.577000000000002</v>
      </c>
      <c r="G75" s="25" t="s">
        <v>2003</v>
      </c>
      <c r="H75" s="25">
        <v>22</v>
      </c>
      <c r="I75" s="25">
        <v>7.33</v>
      </c>
      <c r="J75" s="25" t="s">
        <v>1879</v>
      </c>
      <c r="K75" s="25">
        <v>9</v>
      </c>
      <c r="L75" s="25">
        <f t="shared" si="6"/>
        <v>13</v>
      </c>
      <c r="M75" s="27">
        <v>0.69</v>
      </c>
      <c r="N75" s="27">
        <v>2.44</v>
      </c>
      <c r="O75" s="27">
        <v>0.02</v>
      </c>
      <c r="P75" s="28">
        <f t="shared" si="7"/>
        <v>0.55138482419306944</v>
      </c>
      <c r="Q75" s="28">
        <f t="shared" si="8"/>
        <v>0.57555827160028128</v>
      </c>
    </row>
    <row r="76" spans="1:17" ht="15">
      <c r="A76" s="25" t="s">
        <v>838</v>
      </c>
      <c r="B76" s="25" t="s">
        <v>1153</v>
      </c>
      <c r="C76" s="25" t="s">
        <v>1518</v>
      </c>
      <c r="D76" s="25" t="s">
        <v>143</v>
      </c>
      <c r="E76" s="25">
        <v>9045</v>
      </c>
      <c r="F76" s="26">
        <v>23.431999999999999</v>
      </c>
      <c r="G76" s="25" t="s">
        <v>1573</v>
      </c>
      <c r="H76" s="25">
        <v>8</v>
      </c>
      <c r="I76" s="25">
        <v>2.67</v>
      </c>
      <c r="J76" s="25" t="s">
        <v>1411</v>
      </c>
      <c r="K76" s="25">
        <v>0</v>
      </c>
      <c r="L76" s="25">
        <f t="shared" si="6"/>
        <v>8</v>
      </c>
      <c r="M76" s="27">
        <v>1</v>
      </c>
      <c r="N76" s="27">
        <v>26.67</v>
      </c>
      <c r="O76" s="27">
        <v>0</v>
      </c>
      <c r="P76" s="28">
        <f t="shared" si="7"/>
        <v>0.34141345168999659</v>
      </c>
      <c r="Q76" s="28">
        <f t="shared" si="8"/>
        <v>0.35638147358037225</v>
      </c>
    </row>
    <row r="77" spans="1:17" ht="15">
      <c r="A77" s="25" t="s">
        <v>838</v>
      </c>
      <c r="B77" s="25" t="s">
        <v>1155</v>
      </c>
      <c r="C77" s="25" t="s">
        <v>1787</v>
      </c>
      <c r="D77" s="25" t="s">
        <v>145</v>
      </c>
      <c r="E77" s="25">
        <v>6139</v>
      </c>
      <c r="F77" s="26">
        <v>21.396999999999998</v>
      </c>
      <c r="G77" s="25" t="s">
        <v>1997</v>
      </c>
      <c r="H77" s="25">
        <v>20</v>
      </c>
      <c r="I77" s="25">
        <v>6.67</v>
      </c>
      <c r="J77" s="25" t="s">
        <v>1520</v>
      </c>
      <c r="K77" s="25">
        <v>6</v>
      </c>
      <c r="L77" s="25">
        <f t="shared" si="6"/>
        <v>14</v>
      </c>
      <c r="M77" s="27">
        <v>0.94</v>
      </c>
      <c r="N77" s="27">
        <v>3.33</v>
      </c>
      <c r="O77" s="27">
        <v>0.01</v>
      </c>
      <c r="P77" s="28">
        <f t="shared" si="7"/>
        <v>0.6542973314015984</v>
      </c>
      <c r="Q77" s="28">
        <f t="shared" si="8"/>
        <v>0.68298260062797334</v>
      </c>
    </row>
    <row r="78" spans="1:17" ht="15">
      <c r="A78" s="25" t="s">
        <v>838</v>
      </c>
      <c r="B78" s="25" t="s">
        <v>1156</v>
      </c>
      <c r="C78" s="25" t="s">
        <v>1477</v>
      </c>
      <c r="D78" s="25" t="s">
        <v>146</v>
      </c>
      <c r="E78" s="25">
        <v>6141</v>
      </c>
      <c r="F78" s="26">
        <v>21.634</v>
      </c>
      <c r="G78" s="25" t="s">
        <v>1981</v>
      </c>
      <c r="H78" s="25">
        <v>12</v>
      </c>
      <c r="I78" s="25">
        <v>4</v>
      </c>
      <c r="J78" s="25" t="s">
        <v>1408</v>
      </c>
      <c r="K78" s="25">
        <v>1</v>
      </c>
      <c r="L78" s="25">
        <f t="shared" si="6"/>
        <v>11</v>
      </c>
      <c r="M78" s="27">
        <v>1</v>
      </c>
      <c r="N78" s="27">
        <v>12</v>
      </c>
      <c r="O78" s="27">
        <v>0</v>
      </c>
      <c r="P78" s="28">
        <f t="shared" si="7"/>
        <v>0.50845890727558474</v>
      </c>
      <c r="Q78" s="28">
        <f t="shared" si="8"/>
        <v>0.53075042513109061</v>
      </c>
    </row>
    <row r="79" spans="1:17" ht="15">
      <c r="A79" s="25" t="s">
        <v>838</v>
      </c>
      <c r="B79" s="25" t="s">
        <v>1157</v>
      </c>
      <c r="C79" s="25" t="s">
        <v>1450</v>
      </c>
      <c r="D79" s="25" t="s">
        <v>147</v>
      </c>
      <c r="E79" s="25">
        <v>6142</v>
      </c>
      <c r="F79" s="26">
        <v>20.762</v>
      </c>
      <c r="G79" s="25" t="s">
        <v>1982</v>
      </c>
      <c r="H79" s="25">
        <v>14</v>
      </c>
      <c r="I79" s="25">
        <v>4.67</v>
      </c>
      <c r="J79" s="25" t="s">
        <v>1411</v>
      </c>
      <c r="K79" s="25">
        <v>0</v>
      </c>
      <c r="L79" s="25">
        <f t="shared" si="6"/>
        <v>14</v>
      </c>
      <c r="M79" s="27">
        <v>1</v>
      </c>
      <c r="N79" s="27">
        <v>46.67</v>
      </c>
      <c r="O79" s="27">
        <v>0</v>
      </c>
      <c r="P79" s="28">
        <f t="shared" si="7"/>
        <v>0.67430883344571813</v>
      </c>
      <c r="Q79" s="28">
        <f t="shared" si="8"/>
        <v>0.70387143365941351</v>
      </c>
    </row>
    <row r="80" spans="1:17" ht="15">
      <c r="A80" s="25" t="s">
        <v>838</v>
      </c>
      <c r="B80" s="25" t="s">
        <v>1159</v>
      </c>
      <c r="C80" s="25" t="s">
        <v>1513</v>
      </c>
      <c r="D80" s="25" t="s">
        <v>149</v>
      </c>
      <c r="E80" s="25">
        <v>6144</v>
      </c>
      <c r="F80" s="26">
        <v>18.565000000000001</v>
      </c>
      <c r="G80" s="25" t="s">
        <v>1439</v>
      </c>
      <c r="H80" s="25">
        <v>13</v>
      </c>
      <c r="I80" s="25">
        <v>4.33</v>
      </c>
      <c r="J80" s="25" t="s">
        <v>1411</v>
      </c>
      <c r="K80" s="25">
        <v>0</v>
      </c>
      <c r="L80" s="25">
        <f t="shared" si="6"/>
        <v>13</v>
      </c>
      <c r="M80" s="27">
        <v>1</v>
      </c>
      <c r="N80" s="27">
        <v>43.33</v>
      </c>
      <c r="O80" s="27">
        <v>0</v>
      </c>
      <c r="P80" s="28">
        <f t="shared" si="7"/>
        <v>0.70024239159709123</v>
      </c>
      <c r="Q80" s="28">
        <f t="shared" si="8"/>
        <v>0.73094195365040837</v>
      </c>
    </row>
    <row r="81" spans="1:17" ht="15">
      <c r="A81" s="25" t="s">
        <v>838</v>
      </c>
      <c r="B81" s="25" t="s">
        <v>1162</v>
      </c>
      <c r="C81" s="25" t="s">
        <v>1549</v>
      </c>
      <c r="D81" s="25" t="s">
        <v>150</v>
      </c>
      <c r="E81" s="25">
        <v>6147</v>
      </c>
      <c r="F81" s="26">
        <v>17.695</v>
      </c>
      <c r="G81" s="25" t="s">
        <v>1458</v>
      </c>
      <c r="H81" s="25">
        <v>4</v>
      </c>
      <c r="I81" s="25">
        <v>1.33</v>
      </c>
      <c r="J81" s="25" t="s">
        <v>1411</v>
      </c>
      <c r="K81" s="25">
        <v>0</v>
      </c>
      <c r="L81" s="25">
        <f t="shared" si="6"/>
        <v>4</v>
      </c>
      <c r="M81" s="27">
        <v>0.33</v>
      </c>
      <c r="N81" s="27">
        <v>13.33</v>
      </c>
      <c r="O81" s="27">
        <v>0.17</v>
      </c>
      <c r="P81" s="28">
        <f t="shared" si="7"/>
        <v>0.22605255721955353</v>
      </c>
      <c r="Q81" s="28">
        <f t="shared" si="8"/>
        <v>0.23596300336070306</v>
      </c>
    </row>
    <row r="82" spans="1:17" ht="15">
      <c r="A82" s="25" t="s">
        <v>838</v>
      </c>
      <c r="B82" s="25" t="s">
        <v>1163</v>
      </c>
      <c r="C82" s="25" t="s">
        <v>1515</v>
      </c>
      <c r="D82" s="25" t="s">
        <v>151</v>
      </c>
      <c r="E82" s="25">
        <v>6152</v>
      </c>
      <c r="F82" s="26">
        <v>17.779</v>
      </c>
      <c r="G82" s="25" t="s">
        <v>1520</v>
      </c>
      <c r="H82" s="25">
        <v>6</v>
      </c>
      <c r="I82" s="25">
        <v>2</v>
      </c>
      <c r="J82" s="25" t="s">
        <v>1411</v>
      </c>
      <c r="K82" s="25">
        <v>0</v>
      </c>
      <c r="L82" s="25">
        <f t="shared" si="6"/>
        <v>6</v>
      </c>
      <c r="M82" s="27">
        <v>0.67</v>
      </c>
      <c r="N82" s="27">
        <v>20</v>
      </c>
      <c r="O82" s="27">
        <v>0.08</v>
      </c>
      <c r="P82" s="28">
        <f t="shared" si="7"/>
        <v>0.3374767984701052</v>
      </c>
      <c r="Q82" s="28">
        <f t="shared" si="8"/>
        <v>0.35227223222349185</v>
      </c>
    </row>
    <row r="83" spans="1:17" ht="15">
      <c r="A83" s="25" t="s">
        <v>838</v>
      </c>
      <c r="B83" s="25" t="s">
        <v>1166</v>
      </c>
      <c r="C83" s="25" t="s">
        <v>2009</v>
      </c>
      <c r="D83" s="25" t="s">
        <v>152</v>
      </c>
      <c r="E83" s="25">
        <v>6155</v>
      </c>
      <c r="F83" s="26">
        <v>15.798</v>
      </c>
      <c r="G83" s="25" t="s">
        <v>1993</v>
      </c>
      <c r="H83" s="25">
        <v>5</v>
      </c>
      <c r="I83" s="25">
        <v>1.67</v>
      </c>
      <c r="J83" s="25" t="s">
        <v>1411</v>
      </c>
      <c r="K83" s="25">
        <v>0</v>
      </c>
      <c r="L83" s="25">
        <f t="shared" si="6"/>
        <v>5</v>
      </c>
      <c r="M83" s="27">
        <v>0.67</v>
      </c>
      <c r="N83" s="27">
        <v>16.670000000000002</v>
      </c>
      <c r="O83" s="27">
        <v>0.08</v>
      </c>
      <c r="P83" s="28">
        <f t="shared" si="7"/>
        <v>0.31649575895682996</v>
      </c>
      <c r="Q83" s="28">
        <f t="shared" si="8"/>
        <v>0.33037135590483296</v>
      </c>
    </row>
    <row r="84" spans="1:17" ht="15">
      <c r="A84" s="25" t="s">
        <v>838</v>
      </c>
      <c r="B84" s="25" t="s">
        <v>1167</v>
      </c>
      <c r="C84" s="25" t="s">
        <v>1501</v>
      </c>
      <c r="D84" s="25" t="s">
        <v>153</v>
      </c>
      <c r="E84" s="25">
        <v>6157</v>
      </c>
      <c r="F84" s="26">
        <v>16.561</v>
      </c>
      <c r="G84" s="25" t="s">
        <v>1478</v>
      </c>
      <c r="H84" s="25">
        <v>19</v>
      </c>
      <c r="I84" s="25">
        <v>6.33</v>
      </c>
      <c r="J84" s="25" t="s">
        <v>1408</v>
      </c>
      <c r="K84" s="25">
        <v>1</v>
      </c>
      <c r="L84" s="25">
        <f t="shared" si="6"/>
        <v>18</v>
      </c>
      <c r="M84" s="27">
        <v>1</v>
      </c>
      <c r="N84" s="27">
        <v>19</v>
      </c>
      <c r="O84" s="27">
        <v>0</v>
      </c>
      <c r="P84" s="28">
        <f t="shared" si="7"/>
        <v>1.086890888231387</v>
      </c>
      <c r="Q84" s="28">
        <f t="shared" si="8"/>
        <v>1.1345416369847463</v>
      </c>
    </row>
    <row r="85" spans="1:17" ht="15">
      <c r="A85" s="25" t="s">
        <v>838</v>
      </c>
      <c r="B85" s="25" t="s">
        <v>1168</v>
      </c>
      <c r="C85" s="25" t="s">
        <v>1789</v>
      </c>
      <c r="D85" s="25" t="s">
        <v>154</v>
      </c>
      <c r="E85" s="25">
        <v>6158</v>
      </c>
      <c r="F85" s="26">
        <v>15.747999999999999</v>
      </c>
      <c r="G85" s="25" t="s">
        <v>2016</v>
      </c>
      <c r="H85" s="25">
        <v>5</v>
      </c>
      <c r="I85" s="25">
        <v>1.67</v>
      </c>
      <c r="J85" s="25" t="s">
        <v>1411</v>
      </c>
      <c r="K85" s="25">
        <v>0</v>
      </c>
      <c r="L85" s="25">
        <f t="shared" si="6"/>
        <v>5</v>
      </c>
      <c r="M85" s="27">
        <v>0.33</v>
      </c>
      <c r="N85" s="27">
        <v>16.670000000000002</v>
      </c>
      <c r="O85" s="27">
        <v>0.12</v>
      </c>
      <c r="P85" s="28">
        <f t="shared" si="7"/>
        <v>0.31750063500127002</v>
      </c>
      <c r="Q85" s="28">
        <f t="shared" si="8"/>
        <v>0.33142028705769316</v>
      </c>
    </row>
    <row r="86" spans="1:17" ht="15">
      <c r="A86" s="25" t="s">
        <v>838</v>
      </c>
      <c r="B86" s="25" t="s">
        <v>1170</v>
      </c>
      <c r="C86" s="25" t="s">
        <v>1523</v>
      </c>
      <c r="D86" s="25" t="s">
        <v>155</v>
      </c>
      <c r="E86" s="25">
        <v>6122</v>
      </c>
      <c r="F86" s="26">
        <v>46.109000000000002</v>
      </c>
      <c r="G86" s="25" t="s">
        <v>1852</v>
      </c>
      <c r="H86" s="25">
        <v>10</v>
      </c>
      <c r="I86" s="25">
        <v>3.33</v>
      </c>
      <c r="J86" s="25" t="s">
        <v>1842</v>
      </c>
      <c r="K86" s="25">
        <v>1</v>
      </c>
      <c r="L86" s="25">
        <f t="shared" si="6"/>
        <v>9</v>
      </c>
      <c r="M86" s="27">
        <v>0.99</v>
      </c>
      <c r="N86" s="27">
        <v>10</v>
      </c>
      <c r="O86" s="27">
        <v>0</v>
      </c>
      <c r="P86" s="28">
        <f t="shared" si="7"/>
        <v>0.19518965928560583</v>
      </c>
      <c r="Q86" s="28">
        <f t="shared" si="8"/>
        <v>0.20374703474489128</v>
      </c>
    </row>
    <row r="87" spans="1:17" ht="15">
      <c r="A87" s="25" t="s">
        <v>838</v>
      </c>
      <c r="B87" s="25" t="s">
        <v>1173</v>
      </c>
      <c r="C87" s="25" t="s">
        <v>1572</v>
      </c>
      <c r="D87" s="25" t="s">
        <v>156</v>
      </c>
      <c r="E87" s="25">
        <v>6161</v>
      </c>
      <c r="F87" s="26">
        <v>15.86</v>
      </c>
      <c r="G87" s="25" t="s">
        <v>1983</v>
      </c>
      <c r="H87" s="25">
        <v>11</v>
      </c>
      <c r="I87" s="25">
        <v>3.67</v>
      </c>
      <c r="J87" s="25" t="s">
        <v>1411</v>
      </c>
      <c r="K87" s="25">
        <v>0</v>
      </c>
      <c r="L87" s="25">
        <f t="shared" si="6"/>
        <v>11</v>
      </c>
      <c r="M87" s="27">
        <v>1</v>
      </c>
      <c r="N87" s="27">
        <v>36.67</v>
      </c>
      <c r="O87" s="27">
        <v>0</v>
      </c>
      <c r="P87" s="28">
        <f t="shared" si="7"/>
        <v>0.69356872635561162</v>
      </c>
      <c r="Q87" s="28">
        <f t="shared" si="8"/>
        <v>0.72397570600794536</v>
      </c>
    </row>
    <row r="88" spans="1:17" ht="15">
      <c r="A88" s="25" t="s">
        <v>838</v>
      </c>
      <c r="B88" s="25" t="s">
        <v>1180</v>
      </c>
      <c r="C88" s="25" t="s">
        <v>1693</v>
      </c>
      <c r="D88" s="25" t="s">
        <v>157</v>
      </c>
      <c r="E88" s="25">
        <v>6124</v>
      </c>
      <c r="F88" s="26">
        <v>47.697000000000003</v>
      </c>
      <c r="G88" s="25" t="s">
        <v>1984</v>
      </c>
      <c r="H88" s="25">
        <v>27</v>
      </c>
      <c r="I88" s="25">
        <v>9</v>
      </c>
      <c r="J88" s="25" t="s">
        <v>1842</v>
      </c>
      <c r="K88" s="25">
        <v>1</v>
      </c>
      <c r="L88" s="25">
        <f t="shared" si="6"/>
        <v>26</v>
      </c>
      <c r="M88" s="27">
        <v>1</v>
      </c>
      <c r="N88" s="27">
        <v>27</v>
      </c>
      <c r="O88" s="27">
        <v>0</v>
      </c>
      <c r="P88" s="28">
        <f t="shared" si="7"/>
        <v>0.54510765876260558</v>
      </c>
      <c r="Q88" s="28">
        <f t="shared" si="8"/>
        <v>0.56900590685031904</v>
      </c>
    </row>
    <row r="89" spans="1:17" ht="15">
      <c r="A89" s="25" t="s">
        <v>838</v>
      </c>
      <c r="B89" s="25" t="s">
        <v>1183</v>
      </c>
      <c r="C89" s="25" t="s">
        <v>1557</v>
      </c>
      <c r="D89" s="25" t="s">
        <v>158</v>
      </c>
      <c r="E89" s="25">
        <v>6128</v>
      </c>
      <c r="F89" s="26">
        <v>32.728000000000002</v>
      </c>
      <c r="G89" s="25" t="s">
        <v>1503</v>
      </c>
      <c r="H89" s="25">
        <v>11</v>
      </c>
      <c r="I89" s="25">
        <v>3.67</v>
      </c>
      <c r="J89" s="25" t="s">
        <v>1411</v>
      </c>
      <c r="K89" s="25">
        <v>0</v>
      </c>
      <c r="L89" s="25">
        <f t="shared" si="6"/>
        <v>11</v>
      </c>
      <c r="M89" s="27">
        <v>0.67</v>
      </c>
      <c r="N89" s="27">
        <v>36.67</v>
      </c>
      <c r="O89" s="27">
        <v>0.02</v>
      </c>
      <c r="P89" s="28">
        <f t="shared" si="7"/>
        <v>0.33610364214128574</v>
      </c>
      <c r="Q89" s="28">
        <f t="shared" si="8"/>
        <v>0.3508388748865196</v>
      </c>
    </row>
    <row r="90" spans="1:17" ht="15">
      <c r="A90" s="25" t="s">
        <v>838</v>
      </c>
      <c r="B90" s="25" t="s">
        <v>1184</v>
      </c>
      <c r="C90" s="25" t="s">
        <v>1791</v>
      </c>
      <c r="D90" s="25" t="s">
        <v>159</v>
      </c>
      <c r="E90" s="25">
        <v>6129</v>
      </c>
      <c r="F90" s="26">
        <v>29.225999999999999</v>
      </c>
      <c r="G90" s="25" t="s">
        <v>1985</v>
      </c>
      <c r="H90" s="25">
        <v>17</v>
      </c>
      <c r="I90" s="25">
        <v>5.67</v>
      </c>
      <c r="J90" s="25" t="s">
        <v>1411</v>
      </c>
      <c r="K90" s="25">
        <v>0</v>
      </c>
      <c r="L90" s="25">
        <f t="shared" si="6"/>
        <v>17</v>
      </c>
      <c r="M90" s="27">
        <v>1</v>
      </c>
      <c r="N90" s="27">
        <v>56.67</v>
      </c>
      <c r="O90" s="27">
        <v>0</v>
      </c>
      <c r="P90" s="28">
        <f t="shared" si="7"/>
        <v>0.58167385204954491</v>
      </c>
      <c r="Q90" s="28">
        <f t="shared" si="8"/>
        <v>0.60717521090766691</v>
      </c>
    </row>
    <row r="91" spans="1:17" ht="15">
      <c r="A91" s="25" t="s">
        <v>838</v>
      </c>
      <c r="B91" s="25" t="s">
        <v>1185</v>
      </c>
      <c r="C91" s="25" t="s">
        <v>1528</v>
      </c>
      <c r="D91" s="25" t="s">
        <v>160</v>
      </c>
      <c r="E91" s="25">
        <v>6130</v>
      </c>
      <c r="F91" s="26">
        <v>29.995999999999999</v>
      </c>
      <c r="G91" s="25" t="s">
        <v>2006</v>
      </c>
      <c r="H91" s="25">
        <v>7</v>
      </c>
      <c r="I91" s="25">
        <v>2.33</v>
      </c>
      <c r="J91" s="25" t="s">
        <v>1411</v>
      </c>
      <c r="K91" s="25">
        <v>0</v>
      </c>
      <c r="L91" s="25">
        <f t="shared" si="6"/>
        <v>7</v>
      </c>
      <c r="M91" s="27">
        <v>0.67</v>
      </c>
      <c r="N91" s="27">
        <v>23.33</v>
      </c>
      <c r="O91" s="27">
        <v>0.04</v>
      </c>
      <c r="P91" s="28">
        <f t="shared" si="7"/>
        <v>0.23336444859314576</v>
      </c>
      <c r="Q91" s="28">
        <f t="shared" si="8"/>
        <v>0.24359545782165529</v>
      </c>
    </row>
    <row r="92" spans="1:17" ht="15">
      <c r="A92" s="25" t="s">
        <v>838</v>
      </c>
      <c r="B92" s="25" t="s">
        <v>1186</v>
      </c>
      <c r="C92" s="25" t="s">
        <v>1578</v>
      </c>
      <c r="D92" s="25" t="s">
        <v>161</v>
      </c>
      <c r="E92" s="25">
        <v>6132</v>
      </c>
      <c r="F92" s="26">
        <v>28.024999999999999</v>
      </c>
      <c r="G92" s="25" t="s">
        <v>1476</v>
      </c>
      <c r="H92" s="25">
        <v>6</v>
      </c>
      <c r="I92" s="25">
        <v>2</v>
      </c>
      <c r="J92" s="25" t="s">
        <v>1408</v>
      </c>
      <c r="K92" s="25">
        <v>1</v>
      </c>
      <c r="L92" s="25">
        <f t="shared" si="6"/>
        <v>5</v>
      </c>
      <c r="M92" s="27">
        <v>0.66</v>
      </c>
      <c r="N92" s="27">
        <v>6</v>
      </c>
      <c r="O92" s="27">
        <v>0.11</v>
      </c>
      <c r="P92" s="28">
        <f t="shared" si="7"/>
        <v>0.17841213202497772</v>
      </c>
      <c r="Q92" s="28">
        <f t="shared" si="8"/>
        <v>0.18623395827241934</v>
      </c>
    </row>
    <row r="93" spans="1:17" ht="15">
      <c r="A93" s="25" t="s">
        <v>838</v>
      </c>
      <c r="B93" s="25" t="s">
        <v>1189</v>
      </c>
      <c r="C93" s="25" t="s">
        <v>2017</v>
      </c>
      <c r="D93" s="25" t="s">
        <v>162</v>
      </c>
      <c r="E93" s="25">
        <v>6176</v>
      </c>
      <c r="F93" s="26">
        <v>11.513999999999999</v>
      </c>
      <c r="G93" s="25" t="s">
        <v>2018</v>
      </c>
      <c r="H93" s="25">
        <v>5</v>
      </c>
      <c r="I93" s="25">
        <v>1.67</v>
      </c>
      <c r="J93" s="25" t="s">
        <v>1411</v>
      </c>
      <c r="K93" s="25">
        <v>0</v>
      </c>
      <c r="L93" s="25">
        <f t="shared" si="6"/>
        <v>5</v>
      </c>
      <c r="M93" s="27">
        <v>0.33</v>
      </c>
      <c r="N93" s="27">
        <v>16.670000000000002</v>
      </c>
      <c r="O93" s="27">
        <v>0.12</v>
      </c>
      <c r="P93" s="28">
        <f t="shared" si="7"/>
        <v>0.4342539517109606</v>
      </c>
      <c r="Q93" s="28">
        <f t="shared" si="8"/>
        <v>0.45329222516801732</v>
      </c>
    </row>
    <row r="94" spans="1:17" ht="15">
      <c r="A94" s="25" t="s">
        <v>838</v>
      </c>
      <c r="B94" s="25" t="s">
        <v>1192</v>
      </c>
      <c r="C94" s="25" t="s">
        <v>1794</v>
      </c>
      <c r="D94" s="25" t="s">
        <v>165</v>
      </c>
      <c r="E94" s="25">
        <v>6205</v>
      </c>
      <c r="F94" s="26">
        <v>18.431000000000001</v>
      </c>
      <c r="G94" s="25" t="s">
        <v>1802</v>
      </c>
      <c r="H94" s="25">
        <v>7</v>
      </c>
      <c r="I94" s="25">
        <v>2.33</v>
      </c>
      <c r="J94" s="25" t="s">
        <v>1449</v>
      </c>
      <c r="K94" s="25">
        <v>1</v>
      </c>
      <c r="L94" s="25">
        <f t="shared" si="6"/>
        <v>6</v>
      </c>
      <c r="M94" s="27">
        <v>0.66</v>
      </c>
      <c r="N94" s="27">
        <v>7</v>
      </c>
      <c r="O94" s="27">
        <v>0.09</v>
      </c>
      <c r="P94" s="28">
        <f t="shared" si="7"/>
        <v>0.32553849492702508</v>
      </c>
      <c r="Q94" s="28">
        <f t="shared" si="8"/>
        <v>0.33981053750211387</v>
      </c>
    </row>
    <row r="95" spans="1:17" ht="15">
      <c r="A95" s="25" t="s">
        <v>838</v>
      </c>
      <c r="B95" s="25" t="s">
        <v>1193</v>
      </c>
      <c r="C95" s="25" t="s">
        <v>1924</v>
      </c>
      <c r="D95" s="25" t="s">
        <v>166</v>
      </c>
      <c r="E95" s="25">
        <v>6206</v>
      </c>
      <c r="F95" s="26">
        <v>14.515000000000001</v>
      </c>
      <c r="G95" s="25" t="s">
        <v>1437</v>
      </c>
      <c r="H95" s="25">
        <v>6</v>
      </c>
      <c r="I95" s="25">
        <v>2</v>
      </c>
      <c r="J95" s="25" t="s">
        <v>1411</v>
      </c>
      <c r="K95" s="25">
        <v>0</v>
      </c>
      <c r="L95" s="25">
        <f t="shared" si="6"/>
        <v>6</v>
      </c>
      <c r="M95" s="27">
        <v>1</v>
      </c>
      <c r="N95" s="27">
        <v>20</v>
      </c>
      <c r="O95" s="27">
        <v>0</v>
      </c>
      <c r="P95" s="28">
        <f t="shared" si="7"/>
        <v>0.4133654839820875</v>
      </c>
      <c r="Q95" s="28">
        <f t="shared" si="8"/>
        <v>0.43148797910447551</v>
      </c>
    </row>
    <row r="96" spans="1:17" ht="15">
      <c r="A96" s="25" t="s">
        <v>838</v>
      </c>
      <c r="B96" s="25" t="s">
        <v>1197</v>
      </c>
      <c r="C96" s="25" t="s">
        <v>1897</v>
      </c>
      <c r="D96" s="25" t="s">
        <v>170</v>
      </c>
      <c r="E96" s="25">
        <v>6210</v>
      </c>
      <c r="F96" s="26">
        <v>14.84</v>
      </c>
      <c r="G96" s="25" t="s">
        <v>1487</v>
      </c>
      <c r="H96" s="25">
        <v>4</v>
      </c>
      <c r="I96" s="25">
        <v>1.33</v>
      </c>
      <c r="J96" s="25" t="s">
        <v>1411</v>
      </c>
      <c r="K96" s="25">
        <v>0</v>
      </c>
      <c r="L96" s="25">
        <f t="shared" si="6"/>
        <v>4</v>
      </c>
      <c r="M96" s="27">
        <v>0.33</v>
      </c>
      <c r="N96" s="27">
        <v>13.33</v>
      </c>
      <c r="O96" s="27">
        <v>0.17</v>
      </c>
      <c r="P96" s="28">
        <f t="shared" si="7"/>
        <v>0.26954177897574122</v>
      </c>
      <c r="Q96" s="28">
        <f t="shared" si="8"/>
        <v>0.28135885070536665</v>
      </c>
    </row>
    <row r="97" spans="1:17" ht="15">
      <c r="A97" s="25" t="s">
        <v>838</v>
      </c>
      <c r="B97" s="25" t="s">
        <v>1198</v>
      </c>
      <c r="C97" s="25" t="s">
        <v>1559</v>
      </c>
      <c r="D97" s="25" t="s">
        <v>171</v>
      </c>
      <c r="E97" s="25">
        <v>6217</v>
      </c>
      <c r="F97" s="26">
        <v>16.445</v>
      </c>
      <c r="G97" s="25" t="s">
        <v>1484</v>
      </c>
      <c r="H97" s="25">
        <v>4</v>
      </c>
      <c r="I97" s="25">
        <v>1.33</v>
      </c>
      <c r="J97" s="25" t="s">
        <v>1411</v>
      </c>
      <c r="K97" s="25">
        <v>0</v>
      </c>
      <c r="L97" s="25">
        <f t="shared" si="6"/>
        <v>4</v>
      </c>
      <c r="M97" s="27">
        <v>0.33</v>
      </c>
      <c r="N97" s="27">
        <v>13.33</v>
      </c>
      <c r="O97" s="27">
        <v>0.17</v>
      </c>
      <c r="P97" s="28">
        <f t="shared" si="7"/>
        <v>0.2432350258437215</v>
      </c>
      <c r="Q97" s="28">
        <f t="shared" si="8"/>
        <v>0.25389877436714148</v>
      </c>
    </row>
    <row r="98" spans="1:17" ht="15">
      <c r="A98" s="25" t="s">
        <v>838</v>
      </c>
      <c r="B98" s="25" t="s">
        <v>1200</v>
      </c>
      <c r="C98" s="25" t="s">
        <v>1594</v>
      </c>
      <c r="D98" s="25" t="s">
        <v>173</v>
      </c>
      <c r="E98" s="25">
        <v>6222</v>
      </c>
      <c r="F98" s="26">
        <v>17.719000000000001</v>
      </c>
      <c r="G98" s="25" t="s">
        <v>2024</v>
      </c>
      <c r="H98" s="25">
        <v>32</v>
      </c>
      <c r="I98" s="25">
        <v>10.67</v>
      </c>
      <c r="J98" s="25" t="s">
        <v>2025</v>
      </c>
      <c r="K98" s="25">
        <v>18</v>
      </c>
      <c r="L98" s="25">
        <f t="shared" ref="L98:L120" si="9">H98-K98</f>
        <v>14</v>
      </c>
      <c r="M98" s="27">
        <v>0.08</v>
      </c>
      <c r="N98" s="27">
        <v>1.78</v>
      </c>
      <c r="O98" s="27">
        <v>0.28000000000000003</v>
      </c>
      <c r="P98" s="28">
        <f t="shared" ref="P98:P120" si="10">L98/F98</f>
        <v>0.79011230882103956</v>
      </c>
      <c r="Q98" s="28">
        <f t="shared" ref="Q98:Q120" si="11">P98/0.958</f>
        <v>0.82475188812217071</v>
      </c>
    </row>
    <row r="99" spans="1:17" ht="15">
      <c r="A99" s="25" t="s">
        <v>838</v>
      </c>
      <c r="B99" s="25" t="s">
        <v>1201</v>
      </c>
      <c r="C99" s="25" t="s">
        <v>2010</v>
      </c>
      <c r="D99" s="25" t="s">
        <v>174</v>
      </c>
      <c r="E99" s="25">
        <v>6223</v>
      </c>
      <c r="F99" s="26">
        <v>16.059999999999999</v>
      </c>
      <c r="G99" s="25" t="s">
        <v>1548</v>
      </c>
      <c r="H99" s="25">
        <v>6</v>
      </c>
      <c r="I99" s="25">
        <v>2</v>
      </c>
      <c r="J99" s="25" t="s">
        <v>1411</v>
      </c>
      <c r="K99" s="25">
        <v>0</v>
      </c>
      <c r="L99" s="25">
        <f t="shared" si="9"/>
        <v>6</v>
      </c>
      <c r="M99" s="27">
        <v>0.67</v>
      </c>
      <c r="N99" s="27">
        <v>20</v>
      </c>
      <c r="O99" s="27">
        <v>0.08</v>
      </c>
      <c r="P99" s="28">
        <f t="shared" si="10"/>
        <v>0.37359900373599009</v>
      </c>
      <c r="Q99" s="28">
        <f t="shared" si="11"/>
        <v>0.38997808323172245</v>
      </c>
    </row>
    <row r="100" spans="1:17" ht="15">
      <c r="A100" s="25" t="s">
        <v>838</v>
      </c>
      <c r="B100" s="25" t="s">
        <v>1202</v>
      </c>
      <c r="C100" s="25" t="s">
        <v>1646</v>
      </c>
      <c r="D100" s="25" t="s">
        <v>175</v>
      </c>
      <c r="E100" s="25">
        <v>6187</v>
      </c>
      <c r="F100" s="26">
        <v>31.324000000000002</v>
      </c>
      <c r="G100" s="25" t="s">
        <v>1986</v>
      </c>
      <c r="H100" s="25">
        <v>15</v>
      </c>
      <c r="I100" s="25">
        <v>5</v>
      </c>
      <c r="J100" s="25" t="s">
        <v>1411</v>
      </c>
      <c r="K100" s="25">
        <v>0</v>
      </c>
      <c r="L100" s="25">
        <f t="shared" si="9"/>
        <v>15</v>
      </c>
      <c r="M100" s="27">
        <v>1</v>
      </c>
      <c r="N100" s="27">
        <v>50</v>
      </c>
      <c r="O100" s="27">
        <v>0</v>
      </c>
      <c r="P100" s="28">
        <f t="shared" si="10"/>
        <v>0.47886604520495463</v>
      </c>
      <c r="Q100" s="28">
        <f t="shared" si="11"/>
        <v>0.4998601724477606</v>
      </c>
    </row>
    <row r="101" spans="1:17" ht="15">
      <c r="A101" s="25" t="s">
        <v>838</v>
      </c>
      <c r="B101" s="25" t="s">
        <v>1203</v>
      </c>
      <c r="C101" s="25" t="s">
        <v>2019</v>
      </c>
      <c r="D101" s="25" t="s">
        <v>176</v>
      </c>
      <c r="E101" s="25">
        <v>6224</v>
      </c>
      <c r="F101" s="26">
        <v>13.372999999999999</v>
      </c>
      <c r="G101" s="25" t="s">
        <v>2016</v>
      </c>
      <c r="H101" s="25">
        <v>5</v>
      </c>
      <c r="I101" s="25">
        <v>1.67</v>
      </c>
      <c r="J101" s="25" t="s">
        <v>1411</v>
      </c>
      <c r="K101" s="25">
        <v>0</v>
      </c>
      <c r="L101" s="25">
        <f t="shared" si="9"/>
        <v>5</v>
      </c>
      <c r="M101" s="27">
        <v>0.33</v>
      </c>
      <c r="N101" s="27">
        <v>16.670000000000002</v>
      </c>
      <c r="O101" s="27">
        <v>0.12</v>
      </c>
      <c r="P101" s="28">
        <f t="shared" si="10"/>
        <v>0.37388768413968448</v>
      </c>
      <c r="Q101" s="28">
        <f t="shared" si="11"/>
        <v>0.39027941977002556</v>
      </c>
    </row>
    <row r="102" spans="1:17" ht="15">
      <c r="A102" s="25" t="s">
        <v>838</v>
      </c>
      <c r="B102" s="25" t="s">
        <v>1206</v>
      </c>
      <c r="C102" s="25" t="s">
        <v>2020</v>
      </c>
      <c r="D102" s="25" t="s">
        <v>178</v>
      </c>
      <c r="E102" s="25">
        <v>6230</v>
      </c>
      <c r="F102" s="26">
        <v>13.742000000000001</v>
      </c>
      <c r="G102" s="25" t="s">
        <v>2016</v>
      </c>
      <c r="H102" s="25">
        <v>5</v>
      </c>
      <c r="I102" s="25">
        <v>1.67</v>
      </c>
      <c r="J102" s="25" t="s">
        <v>1411</v>
      </c>
      <c r="K102" s="25">
        <v>0</v>
      </c>
      <c r="L102" s="25">
        <f t="shared" si="9"/>
        <v>5</v>
      </c>
      <c r="M102" s="27">
        <v>0.33</v>
      </c>
      <c r="N102" s="27">
        <v>16.670000000000002</v>
      </c>
      <c r="O102" s="27">
        <v>0.12</v>
      </c>
      <c r="P102" s="28">
        <f t="shared" si="10"/>
        <v>0.3638480570513753</v>
      </c>
      <c r="Q102" s="28">
        <f t="shared" si="11"/>
        <v>0.37979964201604938</v>
      </c>
    </row>
    <row r="103" spans="1:17" ht="15">
      <c r="A103" s="25" t="s">
        <v>838</v>
      </c>
      <c r="B103" s="25" t="s">
        <v>1211</v>
      </c>
      <c r="C103" s="25" t="s">
        <v>1526</v>
      </c>
      <c r="D103" s="25" t="s">
        <v>181</v>
      </c>
      <c r="E103" s="25">
        <v>6235</v>
      </c>
      <c r="F103" s="26">
        <v>6.6769999999999996</v>
      </c>
      <c r="G103" s="25" t="s">
        <v>1729</v>
      </c>
      <c r="H103" s="25">
        <v>9</v>
      </c>
      <c r="I103" s="25">
        <v>3</v>
      </c>
      <c r="J103" s="25" t="s">
        <v>2001</v>
      </c>
      <c r="K103" s="25">
        <v>3</v>
      </c>
      <c r="L103" s="25">
        <f t="shared" si="9"/>
        <v>6</v>
      </c>
      <c r="M103" s="27">
        <v>0.87</v>
      </c>
      <c r="N103" s="27">
        <v>3</v>
      </c>
      <c r="O103" s="27">
        <v>0.01</v>
      </c>
      <c r="P103" s="28">
        <f t="shared" si="10"/>
        <v>0.89860715890369935</v>
      </c>
      <c r="Q103" s="28">
        <f t="shared" si="11"/>
        <v>0.93800329739425825</v>
      </c>
    </row>
    <row r="104" spans="1:17" ht="15">
      <c r="A104" s="25" t="s">
        <v>838</v>
      </c>
      <c r="B104" s="25" t="s">
        <v>1212</v>
      </c>
      <c r="C104" s="25" t="s">
        <v>1629</v>
      </c>
      <c r="D104" s="25" t="s">
        <v>182</v>
      </c>
      <c r="E104" s="25">
        <v>6188</v>
      </c>
      <c r="F104" s="26">
        <v>26.687999999999999</v>
      </c>
      <c r="G104" s="25" t="s">
        <v>1889</v>
      </c>
      <c r="H104" s="25">
        <v>7</v>
      </c>
      <c r="I104" s="25">
        <v>2.33</v>
      </c>
      <c r="J104" s="25" t="s">
        <v>1411</v>
      </c>
      <c r="K104" s="25">
        <v>0</v>
      </c>
      <c r="L104" s="25">
        <f t="shared" si="9"/>
        <v>7</v>
      </c>
      <c r="M104" s="27">
        <v>0.67</v>
      </c>
      <c r="N104" s="27">
        <v>23.33</v>
      </c>
      <c r="O104" s="27">
        <v>7.0000000000000007E-2</v>
      </c>
      <c r="P104" s="28">
        <f t="shared" si="10"/>
        <v>0.26229016786570747</v>
      </c>
      <c r="Q104" s="28">
        <f t="shared" si="11"/>
        <v>0.27378931927526878</v>
      </c>
    </row>
    <row r="105" spans="1:17" ht="15">
      <c r="A105" s="25" t="s">
        <v>838</v>
      </c>
      <c r="B105" s="25" t="s">
        <v>1213</v>
      </c>
      <c r="C105" s="25" t="s">
        <v>1796</v>
      </c>
      <c r="D105" s="25" t="s">
        <v>183</v>
      </c>
      <c r="E105" s="25">
        <v>6189</v>
      </c>
      <c r="F105" s="26">
        <v>29.945</v>
      </c>
      <c r="G105" s="25" t="s">
        <v>1490</v>
      </c>
      <c r="H105" s="25">
        <v>5</v>
      </c>
      <c r="I105" s="25">
        <v>1.67</v>
      </c>
      <c r="J105" s="25" t="s">
        <v>1411</v>
      </c>
      <c r="K105" s="25">
        <v>0</v>
      </c>
      <c r="L105" s="25">
        <f t="shared" si="9"/>
        <v>5</v>
      </c>
      <c r="M105" s="27">
        <v>0.66</v>
      </c>
      <c r="N105" s="27">
        <v>16.670000000000002</v>
      </c>
      <c r="O105" s="27">
        <v>0.1</v>
      </c>
      <c r="P105" s="28">
        <f t="shared" si="10"/>
        <v>0.16697278343629987</v>
      </c>
      <c r="Q105" s="28">
        <f t="shared" si="11"/>
        <v>0.17429309335730675</v>
      </c>
    </row>
    <row r="106" spans="1:17" ht="15">
      <c r="A106" s="25" t="s">
        <v>838</v>
      </c>
      <c r="B106" s="25" t="s">
        <v>1214</v>
      </c>
      <c r="C106" s="25" t="s">
        <v>1495</v>
      </c>
      <c r="D106" s="25" t="s">
        <v>184</v>
      </c>
      <c r="E106" s="25">
        <v>6191</v>
      </c>
      <c r="F106" s="26">
        <v>29.597999999999999</v>
      </c>
      <c r="G106" s="25" t="s">
        <v>2000</v>
      </c>
      <c r="H106" s="25">
        <v>12</v>
      </c>
      <c r="I106" s="25">
        <v>4</v>
      </c>
      <c r="J106" s="25" t="s">
        <v>1431</v>
      </c>
      <c r="K106" s="25">
        <v>3</v>
      </c>
      <c r="L106" s="25">
        <f t="shared" si="9"/>
        <v>9</v>
      </c>
      <c r="M106" s="27">
        <v>0.88</v>
      </c>
      <c r="N106" s="27">
        <v>4</v>
      </c>
      <c r="O106" s="27">
        <v>0.01</v>
      </c>
      <c r="P106" s="28">
        <f t="shared" si="10"/>
        <v>0.30407459963511047</v>
      </c>
      <c r="Q106" s="28">
        <f t="shared" si="11"/>
        <v>0.31740563636232827</v>
      </c>
    </row>
    <row r="107" spans="1:17" ht="15">
      <c r="A107" s="25" t="s">
        <v>838</v>
      </c>
      <c r="B107" s="25" t="s">
        <v>1215</v>
      </c>
      <c r="C107" s="25" t="s">
        <v>1877</v>
      </c>
      <c r="D107" s="25" t="s">
        <v>185</v>
      </c>
      <c r="E107" s="25">
        <v>6193</v>
      </c>
      <c r="F107" s="26">
        <v>22.876000000000001</v>
      </c>
      <c r="G107" s="25" t="s">
        <v>1435</v>
      </c>
      <c r="H107" s="25">
        <v>9</v>
      </c>
      <c r="I107" s="25">
        <v>3</v>
      </c>
      <c r="J107" s="25" t="s">
        <v>1440</v>
      </c>
      <c r="K107" s="25">
        <v>2</v>
      </c>
      <c r="L107" s="25">
        <f t="shared" si="9"/>
        <v>7</v>
      </c>
      <c r="M107" s="27">
        <v>0.94</v>
      </c>
      <c r="N107" s="27">
        <v>4.5</v>
      </c>
      <c r="O107" s="27">
        <v>0</v>
      </c>
      <c r="P107" s="28">
        <f t="shared" si="10"/>
        <v>0.30599755201958384</v>
      </c>
      <c r="Q107" s="28">
        <f t="shared" si="11"/>
        <v>0.31941289354862618</v>
      </c>
    </row>
    <row r="108" spans="1:17" ht="15">
      <c r="A108" s="25" t="s">
        <v>838</v>
      </c>
      <c r="B108" s="25" t="s">
        <v>1216</v>
      </c>
      <c r="C108" s="25" t="s">
        <v>1632</v>
      </c>
      <c r="D108" s="25" t="s">
        <v>186</v>
      </c>
      <c r="E108" s="25">
        <v>6194</v>
      </c>
      <c r="F108" s="26">
        <v>28.681000000000001</v>
      </c>
      <c r="G108" s="25" t="s">
        <v>1472</v>
      </c>
      <c r="H108" s="25">
        <v>7</v>
      </c>
      <c r="I108" s="25">
        <v>2.33</v>
      </c>
      <c r="J108" s="25" t="s">
        <v>1411</v>
      </c>
      <c r="K108" s="25">
        <v>0</v>
      </c>
      <c r="L108" s="25">
        <f t="shared" si="9"/>
        <v>7</v>
      </c>
      <c r="M108" s="27">
        <v>0.67</v>
      </c>
      <c r="N108" s="27">
        <v>23.33</v>
      </c>
      <c r="O108" s="27">
        <v>0.05</v>
      </c>
      <c r="P108" s="28">
        <f t="shared" si="10"/>
        <v>0.2440640145043757</v>
      </c>
      <c r="Q108" s="28">
        <f t="shared" si="11"/>
        <v>0.25476410699830448</v>
      </c>
    </row>
    <row r="109" spans="1:17" ht="15">
      <c r="A109" s="25" t="s">
        <v>838</v>
      </c>
      <c r="B109" s="25" t="s">
        <v>1217</v>
      </c>
      <c r="C109" s="25" t="s">
        <v>2008</v>
      </c>
      <c r="D109" s="25" t="s">
        <v>187</v>
      </c>
      <c r="E109" s="25">
        <v>6201</v>
      </c>
      <c r="F109" s="26">
        <v>22.126999999999999</v>
      </c>
      <c r="G109" s="25" t="s">
        <v>1999</v>
      </c>
      <c r="H109" s="25">
        <v>7</v>
      </c>
      <c r="I109" s="25">
        <v>2.33</v>
      </c>
      <c r="J109" s="25" t="s">
        <v>1411</v>
      </c>
      <c r="K109" s="25">
        <v>0</v>
      </c>
      <c r="L109" s="25">
        <f t="shared" si="9"/>
        <v>7</v>
      </c>
      <c r="M109" s="27">
        <v>0.67</v>
      </c>
      <c r="N109" s="27">
        <v>23.33</v>
      </c>
      <c r="O109" s="27">
        <v>7.0000000000000007E-2</v>
      </c>
      <c r="P109" s="28">
        <f t="shared" si="10"/>
        <v>0.31635558367605188</v>
      </c>
      <c r="Q109" s="28">
        <f t="shared" si="11"/>
        <v>0.33022503515245499</v>
      </c>
    </row>
    <row r="110" spans="1:17" ht="15">
      <c r="A110" s="25" t="s">
        <v>838</v>
      </c>
      <c r="B110" s="25" t="s">
        <v>1218</v>
      </c>
      <c r="C110" s="25" t="s">
        <v>1614</v>
      </c>
      <c r="D110" s="25" t="s">
        <v>188</v>
      </c>
      <c r="E110" s="25">
        <v>6202</v>
      </c>
      <c r="F110" s="26">
        <v>24.204999999999998</v>
      </c>
      <c r="G110" s="25" t="s">
        <v>1987</v>
      </c>
      <c r="H110" s="25">
        <v>10</v>
      </c>
      <c r="I110" s="25">
        <v>3.33</v>
      </c>
      <c r="J110" s="25" t="s">
        <v>1411</v>
      </c>
      <c r="K110" s="25">
        <v>0</v>
      </c>
      <c r="L110" s="25">
        <f t="shared" si="9"/>
        <v>10</v>
      </c>
      <c r="M110" s="27">
        <v>1</v>
      </c>
      <c r="N110" s="27">
        <v>33.33</v>
      </c>
      <c r="O110" s="27">
        <v>0</v>
      </c>
      <c r="P110" s="28">
        <f t="shared" si="10"/>
        <v>0.41313778145011365</v>
      </c>
      <c r="Q110" s="28">
        <f t="shared" si="11"/>
        <v>0.43125029378926272</v>
      </c>
    </row>
    <row r="111" spans="1:17" ht="15">
      <c r="A111" s="25" t="s">
        <v>838</v>
      </c>
      <c r="B111" s="25" t="s">
        <v>1249</v>
      </c>
      <c r="C111" s="25" t="s">
        <v>1666</v>
      </c>
      <c r="D111" s="25" t="s">
        <v>195</v>
      </c>
      <c r="E111" s="25">
        <v>6421</v>
      </c>
      <c r="F111" s="26">
        <v>76.149000000000001</v>
      </c>
      <c r="G111" s="25" t="s">
        <v>1748</v>
      </c>
      <c r="H111" s="25">
        <v>5</v>
      </c>
      <c r="I111" s="25">
        <v>1.67</v>
      </c>
      <c r="J111" s="25" t="s">
        <v>1411</v>
      </c>
      <c r="K111" s="25">
        <v>0</v>
      </c>
      <c r="L111" s="25">
        <f t="shared" si="9"/>
        <v>5</v>
      </c>
      <c r="M111" s="27">
        <v>0.67</v>
      </c>
      <c r="N111" s="27">
        <v>16.670000000000002</v>
      </c>
      <c r="O111" s="27">
        <v>0.08</v>
      </c>
      <c r="P111" s="28">
        <f t="shared" si="10"/>
        <v>6.5660744067551777E-2</v>
      </c>
      <c r="Q111" s="28">
        <f t="shared" si="11"/>
        <v>6.8539398817903732E-2</v>
      </c>
    </row>
    <row r="112" spans="1:17" ht="15">
      <c r="A112" s="25" t="s">
        <v>838</v>
      </c>
      <c r="B112" s="25" t="s">
        <v>1279</v>
      </c>
      <c r="C112" s="25" t="s">
        <v>1958</v>
      </c>
      <c r="D112" s="25" t="s">
        <v>197</v>
      </c>
      <c r="E112" s="25">
        <v>92521</v>
      </c>
      <c r="F112" s="26">
        <v>118.58499999999999</v>
      </c>
      <c r="G112" s="25" t="s">
        <v>1487</v>
      </c>
      <c r="H112" s="25">
        <v>4</v>
      </c>
      <c r="I112" s="25">
        <v>1.33</v>
      </c>
      <c r="J112" s="25" t="s">
        <v>1484</v>
      </c>
      <c r="K112" s="25">
        <v>4</v>
      </c>
      <c r="L112" s="25">
        <f t="shared" si="9"/>
        <v>0</v>
      </c>
      <c r="M112" s="27">
        <v>0.15</v>
      </c>
      <c r="N112" s="27">
        <v>1</v>
      </c>
      <c r="O112" s="27">
        <v>0.26</v>
      </c>
      <c r="P112" s="28">
        <f t="shared" si="10"/>
        <v>0</v>
      </c>
      <c r="Q112" s="28">
        <f t="shared" si="11"/>
        <v>0</v>
      </c>
    </row>
    <row r="113" spans="1:17" ht="15">
      <c r="A113" s="25" t="s">
        <v>838</v>
      </c>
      <c r="B113" s="25" t="s">
        <v>1302</v>
      </c>
      <c r="C113" s="25" t="s">
        <v>1597</v>
      </c>
      <c r="D113" s="25" t="s">
        <v>199</v>
      </c>
      <c r="E113" s="25">
        <v>8148</v>
      </c>
      <c r="F113" s="26">
        <v>61.83</v>
      </c>
      <c r="G113" s="25" t="s">
        <v>1996</v>
      </c>
      <c r="H113" s="25">
        <v>8</v>
      </c>
      <c r="I113" s="25">
        <v>2.67</v>
      </c>
      <c r="J113" s="25" t="s">
        <v>1408</v>
      </c>
      <c r="K113" s="25">
        <v>1</v>
      </c>
      <c r="L113" s="25">
        <f t="shared" si="9"/>
        <v>7</v>
      </c>
      <c r="M113" s="27">
        <v>0.98</v>
      </c>
      <c r="N113" s="27">
        <v>8</v>
      </c>
      <c r="O113" s="27">
        <v>0</v>
      </c>
      <c r="P113" s="28">
        <f t="shared" si="10"/>
        <v>0.11321365033155427</v>
      </c>
      <c r="Q113" s="28">
        <f t="shared" si="11"/>
        <v>0.11817708802876228</v>
      </c>
    </row>
    <row r="114" spans="1:17" ht="15">
      <c r="A114" s="25" t="s">
        <v>838</v>
      </c>
      <c r="B114" s="25" t="s">
        <v>1315</v>
      </c>
      <c r="C114" s="25" t="s">
        <v>1856</v>
      </c>
      <c r="D114" s="25" t="s">
        <v>201</v>
      </c>
      <c r="E114" s="25">
        <v>7052</v>
      </c>
      <c r="F114" s="26">
        <v>77.328999999999994</v>
      </c>
      <c r="G114" s="25" t="s">
        <v>1988</v>
      </c>
      <c r="H114" s="25">
        <v>62</v>
      </c>
      <c r="I114" s="25">
        <v>20.67</v>
      </c>
      <c r="J114" s="25" t="s">
        <v>1411</v>
      </c>
      <c r="K114" s="25">
        <v>0</v>
      </c>
      <c r="L114" s="25">
        <f t="shared" si="9"/>
        <v>62</v>
      </c>
      <c r="M114" s="27">
        <v>1</v>
      </c>
      <c r="N114" s="27">
        <v>206.67</v>
      </c>
      <c r="O114" s="27">
        <v>0</v>
      </c>
      <c r="P114" s="28">
        <f t="shared" si="10"/>
        <v>0.80176906464586384</v>
      </c>
      <c r="Q114" s="28">
        <f t="shared" si="11"/>
        <v>0.83691969169714386</v>
      </c>
    </row>
    <row r="115" spans="1:17" ht="15">
      <c r="A115" s="25" t="s">
        <v>838</v>
      </c>
      <c r="B115" s="25" t="s">
        <v>1316</v>
      </c>
      <c r="C115" s="25" t="s">
        <v>1420</v>
      </c>
      <c r="D115" s="25" t="s">
        <v>203</v>
      </c>
      <c r="E115" s="25">
        <v>9967</v>
      </c>
      <c r="F115" s="26">
        <v>108.666</v>
      </c>
      <c r="G115" s="25" t="s">
        <v>2041</v>
      </c>
      <c r="H115" s="25">
        <v>172</v>
      </c>
      <c r="I115" s="25">
        <v>57.33</v>
      </c>
      <c r="J115" s="25" t="s">
        <v>2042</v>
      </c>
      <c r="K115" s="25">
        <v>109</v>
      </c>
      <c r="L115" s="25">
        <f t="shared" si="9"/>
        <v>63</v>
      </c>
      <c r="M115" s="27">
        <v>0</v>
      </c>
      <c r="N115" s="27">
        <v>1.58</v>
      </c>
      <c r="O115" s="27">
        <v>0.37</v>
      </c>
      <c r="P115" s="28">
        <f t="shared" si="10"/>
        <v>0.57975815802550934</v>
      </c>
      <c r="Q115" s="28">
        <f t="shared" si="11"/>
        <v>0.60517553029802651</v>
      </c>
    </row>
    <row r="116" spans="1:17" ht="15">
      <c r="A116" s="25" t="s">
        <v>838</v>
      </c>
      <c r="B116" s="25" t="s">
        <v>1338</v>
      </c>
      <c r="C116" s="25" t="s">
        <v>1423</v>
      </c>
      <c r="D116" s="25" t="s">
        <v>205</v>
      </c>
      <c r="E116" s="25">
        <v>55006</v>
      </c>
      <c r="F116" s="26">
        <v>52.965000000000003</v>
      </c>
      <c r="G116" s="25" t="s">
        <v>1989</v>
      </c>
      <c r="H116" s="25">
        <v>40</v>
      </c>
      <c r="I116" s="25">
        <v>13.33</v>
      </c>
      <c r="J116" s="25" t="s">
        <v>1411</v>
      </c>
      <c r="K116" s="25">
        <v>0</v>
      </c>
      <c r="L116" s="25">
        <f t="shared" si="9"/>
        <v>40</v>
      </c>
      <c r="M116" s="27">
        <v>1</v>
      </c>
      <c r="N116" s="27">
        <v>133.33000000000001</v>
      </c>
      <c r="O116" s="27">
        <v>0</v>
      </c>
      <c r="P116" s="28">
        <f t="shared" si="10"/>
        <v>0.75521570848673647</v>
      </c>
      <c r="Q116" s="28">
        <f t="shared" si="11"/>
        <v>0.78832537420327398</v>
      </c>
    </row>
    <row r="117" spans="1:17" ht="15">
      <c r="A117" s="25" t="s">
        <v>838</v>
      </c>
      <c r="B117" s="25" t="s">
        <v>1342</v>
      </c>
      <c r="C117" s="25" t="s">
        <v>1807</v>
      </c>
      <c r="D117" s="25" t="s">
        <v>207</v>
      </c>
      <c r="E117" s="25">
        <v>84790</v>
      </c>
      <c r="F117" s="26">
        <v>49.895000000000003</v>
      </c>
      <c r="G117" s="25" t="s">
        <v>1990</v>
      </c>
      <c r="H117" s="25">
        <v>20</v>
      </c>
      <c r="I117" s="25">
        <v>6.67</v>
      </c>
      <c r="J117" s="25" t="s">
        <v>1491</v>
      </c>
      <c r="K117" s="25">
        <v>3</v>
      </c>
      <c r="L117" s="25">
        <f t="shared" si="9"/>
        <v>17</v>
      </c>
      <c r="M117" s="27">
        <v>1</v>
      </c>
      <c r="N117" s="27">
        <v>6.67</v>
      </c>
      <c r="O117" s="27">
        <v>0</v>
      </c>
      <c r="P117" s="28">
        <f t="shared" si="10"/>
        <v>0.34071550255536626</v>
      </c>
      <c r="Q117" s="28">
        <f t="shared" si="11"/>
        <v>0.35565292542313809</v>
      </c>
    </row>
    <row r="118" spans="1:17" ht="15">
      <c r="A118" s="25" t="s">
        <v>838</v>
      </c>
      <c r="B118" s="25" t="s">
        <v>1347</v>
      </c>
      <c r="C118" s="25" t="s">
        <v>1813</v>
      </c>
      <c r="D118" s="25" t="s">
        <v>209</v>
      </c>
      <c r="E118" s="25">
        <v>203068</v>
      </c>
      <c r="F118" s="26">
        <v>49.670999999999999</v>
      </c>
      <c r="G118" s="25" t="s">
        <v>1991</v>
      </c>
      <c r="H118" s="25">
        <v>44</v>
      </c>
      <c r="I118" s="25">
        <v>14.67</v>
      </c>
      <c r="J118" s="25" t="s">
        <v>1449</v>
      </c>
      <c r="K118" s="25">
        <v>1</v>
      </c>
      <c r="L118" s="25">
        <f t="shared" si="9"/>
        <v>43</v>
      </c>
      <c r="M118" s="27">
        <v>1</v>
      </c>
      <c r="N118" s="27">
        <v>44</v>
      </c>
      <c r="O118" s="27">
        <v>0</v>
      </c>
      <c r="P118" s="28">
        <f t="shared" si="10"/>
        <v>0.86569628153248379</v>
      </c>
      <c r="Q118" s="28">
        <f t="shared" si="11"/>
        <v>0.90364956318630885</v>
      </c>
    </row>
    <row r="119" spans="1:17" ht="15">
      <c r="A119" s="25" t="s">
        <v>838</v>
      </c>
      <c r="B119" s="25" t="s">
        <v>1350</v>
      </c>
      <c r="C119" s="25" t="s">
        <v>1819</v>
      </c>
      <c r="D119" s="25" t="s">
        <v>211</v>
      </c>
      <c r="E119" s="25">
        <v>10383</v>
      </c>
      <c r="F119" s="26">
        <v>49.831000000000003</v>
      </c>
      <c r="G119" s="25" t="s">
        <v>1992</v>
      </c>
      <c r="H119" s="25">
        <v>46</v>
      </c>
      <c r="I119" s="25">
        <v>15.33</v>
      </c>
      <c r="J119" s="25" t="s">
        <v>1449</v>
      </c>
      <c r="K119" s="25">
        <v>1</v>
      </c>
      <c r="L119" s="25">
        <f t="shared" si="9"/>
        <v>45</v>
      </c>
      <c r="M119" s="27">
        <v>1</v>
      </c>
      <c r="N119" s="27">
        <v>46</v>
      </c>
      <c r="O119" s="27">
        <v>0</v>
      </c>
      <c r="P119" s="28">
        <f t="shared" si="10"/>
        <v>0.90305231683088838</v>
      </c>
      <c r="Q119" s="28">
        <f t="shared" si="11"/>
        <v>0.94264333698422587</v>
      </c>
    </row>
    <row r="120" spans="1:17" ht="15">
      <c r="A120" s="25" t="s">
        <v>838</v>
      </c>
      <c r="B120" s="25" t="s">
        <v>1363</v>
      </c>
      <c r="C120" s="25" t="s">
        <v>1827</v>
      </c>
      <c r="D120" s="25" t="s">
        <v>216</v>
      </c>
      <c r="E120" s="25">
        <v>7431</v>
      </c>
      <c r="F120" s="26">
        <v>53.652000000000001</v>
      </c>
      <c r="G120" s="25" t="s">
        <v>1994</v>
      </c>
      <c r="H120" s="25">
        <v>29</v>
      </c>
      <c r="I120" s="25">
        <v>9.67</v>
      </c>
      <c r="J120" s="25" t="s">
        <v>1889</v>
      </c>
      <c r="K120" s="25">
        <v>7</v>
      </c>
      <c r="L120" s="25">
        <f t="shared" si="9"/>
        <v>22</v>
      </c>
      <c r="M120" s="27">
        <v>0.99</v>
      </c>
      <c r="N120" s="27">
        <v>4.1399999999999997</v>
      </c>
      <c r="O120" s="27">
        <v>0</v>
      </c>
      <c r="P120" s="28">
        <f t="shared" si="10"/>
        <v>0.41004995153955115</v>
      </c>
      <c r="Q120" s="28">
        <f t="shared" si="11"/>
        <v>0.42802708928971939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2"/>
  <sheetViews>
    <sheetView tabSelected="1" topLeftCell="A14" workbookViewId="0">
      <selection activeCell="C35" sqref="C35"/>
    </sheetView>
  </sheetViews>
  <sheetFormatPr baseColWidth="10" defaultRowHeight="15" x14ac:dyDescent="0"/>
  <cols>
    <col min="2" max="2" width="12" bestFit="1" customWidth="1"/>
    <col min="3" max="3" width="13.5" style="2" customWidth="1"/>
    <col min="4" max="4" width="11.33203125" style="2" customWidth="1"/>
    <col min="5" max="5" width="13.1640625" style="2" customWidth="1"/>
    <col min="6" max="6" width="18.5" style="2" customWidth="1"/>
    <col min="7" max="7" width="15.1640625" style="2" customWidth="1"/>
    <col min="8" max="8" width="11.1640625" style="2" customWidth="1"/>
    <col min="9" max="9" width="9.5" style="2" bestFit="1" customWidth="1"/>
    <col min="10" max="10" width="13.33203125" style="2" bestFit="1" customWidth="1"/>
    <col min="11" max="11" width="13.83203125" customWidth="1"/>
    <col min="12" max="12" width="16.1640625" customWidth="1"/>
  </cols>
  <sheetData>
    <row r="1" spans="1:12" s="1" customFormat="1" ht="30">
      <c r="A1" s="80" t="s">
        <v>699</v>
      </c>
      <c r="B1" s="81" t="s">
        <v>226</v>
      </c>
      <c r="C1" s="82" t="s">
        <v>691</v>
      </c>
      <c r="D1" s="82" t="s">
        <v>693</v>
      </c>
      <c r="E1" s="82" t="s">
        <v>692</v>
      </c>
      <c r="F1" s="82" t="s">
        <v>493</v>
      </c>
      <c r="G1" s="82" t="s">
        <v>694</v>
      </c>
      <c r="H1" s="82" t="s">
        <v>1390</v>
      </c>
      <c r="I1" s="82" t="s">
        <v>695</v>
      </c>
      <c r="J1" s="82" t="s">
        <v>494</v>
      </c>
      <c r="K1" s="81" t="s">
        <v>1391</v>
      </c>
      <c r="L1" s="81" t="s">
        <v>1392</v>
      </c>
    </row>
    <row r="2" spans="1:12">
      <c r="A2" s="6" t="s">
        <v>711</v>
      </c>
      <c r="B2" s="3" t="s">
        <v>228</v>
      </c>
      <c r="C2" s="5">
        <v>1</v>
      </c>
      <c r="D2" s="5">
        <v>0</v>
      </c>
      <c r="E2" s="5">
        <v>1.32</v>
      </c>
      <c r="F2" s="5">
        <v>2.57</v>
      </c>
      <c r="G2" s="5">
        <v>1</v>
      </c>
      <c r="H2" s="5">
        <v>0</v>
      </c>
      <c r="I2" s="5">
        <v>2.2869999999999999</v>
      </c>
      <c r="J2" s="5">
        <v>1.7</v>
      </c>
      <c r="K2" s="3" t="s">
        <v>4</v>
      </c>
      <c r="L2" s="3" t="s">
        <v>227</v>
      </c>
    </row>
    <row r="3" spans="1:12">
      <c r="A3" s="7" t="s">
        <v>712</v>
      </c>
      <c r="B3" s="3" t="s">
        <v>229</v>
      </c>
      <c r="C3" s="5">
        <v>1</v>
      </c>
      <c r="D3" s="5">
        <v>0</v>
      </c>
      <c r="E3" s="5">
        <v>0.21</v>
      </c>
      <c r="F3" s="5">
        <v>0.4</v>
      </c>
      <c r="G3" s="5">
        <v>1</v>
      </c>
      <c r="H3" s="5">
        <v>0</v>
      </c>
      <c r="I3" s="5">
        <v>0.20599999999999999</v>
      </c>
      <c r="J3" s="5">
        <v>0.15</v>
      </c>
      <c r="K3" s="3" t="s">
        <v>4</v>
      </c>
      <c r="L3" s="3" t="s">
        <v>7</v>
      </c>
    </row>
    <row r="4" spans="1:12">
      <c r="A4" s="7" t="s">
        <v>713</v>
      </c>
      <c r="B4" s="3" t="s">
        <v>230</v>
      </c>
      <c r="C4" s="5"/>
      <c r="D4" s="5"/>
      <c r="E4" s="5"/>
      <c r="F4" s="5"/>
      <c r="G4" s="5">
        <v>0.15</v>
      </c>
      <c r="H4" s="5">
        <v>0.24</v>
      </c>
      <c r="I4" s="5">
        <v>0</v>
      </c>
      <c r="J4" s="5">
        <v>0</v>
      </c>
      <c r="K4" s="3" t="s">
        <v>227</v>
      </c>
      <c r="L4" s="3" t="s">
        <v>227</v>
      </c>
    </row>
    <row r="5" spans="1:12">
      <c r="A5" s="7" t="s">
        <v>701</v>
      </c>
      <c r="B5" s="3" t="s">
        <v>1</v>
      </c>
      <c r="C5" s="5">
        <v>0</v>
      </c>
      <c r="D5" s="5">
        <v>0.26</v>
      </c>
      <c r="E5" s="5">
        <v>-0.34</v>
      </c>
      <c r="F5" s="5">
        <v>-0.65</v>
      </c>
      <c r="G5" s="5"/>
      <c r="H5" s="5"/>
      <c r="I5" s="5"/>
      <c r="J5" s="5"/>
      <c r="K5" s="3" t="s">
        <v>227</v>
      </c>
      <c r="L5" s="3" t="s">
        <v>227</v>
      </c>
    </row>
    <row r="6" spans="1:12">
      <c r="A6" s="7" t="s">
        <v>715</v>
      </c>
      <c r="B6" s="3" t="s">
        <v>231</v>
      </c>
      <c r="C6" s="5">
        <v>0</v>
      </c>
      <c r="D6" s="5">
        <v>0.26</v>
      </c>
      <c r="E6" s="5">
        <v>-0.12</v>
      </c>
      <c r="F6" s="5">
        <v>-0.23</v>
      </c>
      <c r="G6" s="5"/>
      <c r="H6" s="5"/>
      <c r="I6" s="5"/>
      <c r="J6" s="5"/>
      <c r="K6" s="3" t="s">
        <v>227</v>
      </c>
      <c r="L6" s="3" t="s">
        <v>227</v>
      </c>
    </row>
    <row r="7" spans="1:12">
      <c r="A7" s="6" t="s">
        <v>702</v>
      </c>
      <c r="B7" s="3" t="s">
        <v>2</v>
      </c>
      <c r="C7" s="5">
        <v>0</v>
      </c>
      <c r="D7" s="5">
        <v>0.26</v>
      </c>
      <c r="E7" s="5">
        <v>-0.4</v>
      </c>
      <c r="F7" s="5">
        <v>-0.79</v>
      </c>
      <c r="G7" s="5">
        <v>0</v>
      </c>
      <c r="H7" s="5">
        <v>0.45</v>
      </c>
      <c r="I7" s="5">
        <v>-0.52400000000000002</v>
      </c>
      <c r="J7" s="5">
        <v>-0.39</v>
      </c>
      <c r="K7" s="3" t="s">
        <v>227</v>
      </c>
      <c r="L7" s="3" t="s">
        <v>227</v>
      </c>
    </row>
    <row r="8" spans="1:12">
      <c r="A8" s="7" t="s">
        <v>703</v>
      </c>
      <c r="B8" s="3" t="s">
        <v>3</v>
      </c>
      <c r="C8" s="5">
        <v>0</v>
      </c>
      <c r="D8" s="5">
        <v>0.26</v>
      </c>
      <c r="E8" s="5">
        <v>-0.33</v>
      </c>
      <c r="F8" s="5">
        <v>-0.65</v>
      </c>
      <c r="G8" s="5">
        <v>0</v>
      </c>
      <c r="H8" s="5">
        <v>0.45</v>
      </c>
      <c r="I8" s="5">
        <v>-2.2010000000000001</v>
      </c>
      <c r="J8" s="5">
        <v>-1.64</v>
      </c>
      <c r="K8" s="3" t="s">
        <v>227</v>
      </c>
      <c r="L8" s="3" t="s">
        <v>227</v>
      </c>
    </row>
    <row r="9" spans="1:12">
      <c r="A9" s="7" t="s">
        <v>704</v>
      </c>
      <c r="B9" s="3" t="s">
        <v>5</v>
      </c>
      <c r="C9" s="5"/>
      <c r="D9" s="5"/>
      <c r="E9" s="5"/>
      <c r="F9" s="5"/>
      <c r="G9" s="5">
        <v>0</v>
      </c>
      <c r="H9" s="5">
        <v>0.45</v>
      </c>
      <c r="I9" s="5">
        <v>-1.9E-2</v>
      </c>
      <c r="J9" s="5">
        <v>-0.01</v>
      </c>
      <c r="K9" s="3" t="s">
        <v>227</v>
      </c>
      <c r="L9" s="3" t="s">
        <v>227</v>
      </c>
    </row>
    <row r="10" spans="1:12">
      <c r="A10" s="7" t="s">
        <v>721</v>
      </c>
      <c r="B10" s="3" t="s">
        <v>232</v>
      </c>
      <c r="C10" s="5">
        <v>1</v>
      </c>
      <c r="D10" s="5">
        <v>0</v>
      </c>
      <c r="E10" s="5">
        <v>0.09</v>
      </c>
      <c r="F10" s="5">
        <v>0.17</v>
      </c>
      <c r="G10" s="5">
        <v>1</v>
      </c>
      <c r="H10" s="5">
        <v>0</v>
      </c>
      <c r="I10" s="5">
        <v>3.5999999999999997E-2</v>
      </c>
      <c r="J10" s="5">
        <v>0.03</v>
      </c>
      <c r="K10" s="3" t="s">
        <v>4</v>
      </c>
      <c r="L10" s="3" t="s">
        <v>227</v>
      </c>
    </row>
    <row r="11" spans="1:12">
      <c r="A11" s="10" t="s">
        <v>705</v>
      </c>
      <c r="B11" s="3" t="s">
        <v>6</v>
      </c>
      <c r="C11" s="5">
        <v>0.2</v>
      </c>
      <c r="D11" s="5">
        <v>0.19</v>
      </c>
      <c r="E11" s="5">
        <v>0.04</v>
      </c>
      <c r="F11" s="5">
        <v>0.08</v>
      </c>
      <c r="G11" s="5">
        <v>0</v>
      </c>
      <c r="H11" s="5">
        <v>0.45</v>
      </c>
      <c r="I11" s="5">
        <v>-4.2999999999999997E-2</v>
      </c>
      <c r="J11" s="5">
        <v>-0.03</v>
      </c>
      <c r="K11" s="3" t="s">
        <v>227</v>
      </c>
      <c r="L11" s="3" t="s">
        <v>227</v>
      </c>
    </row>
    <row r="12" spans="1:12">
      <c r="A12" s="6" t="s">
        <v>706</v>
      </c>
      <c r="B12" s="3" t="s">
        <v>8</v>
      </c>
      <c r="C12" s="5">
        <v>1</v>
      </c>
      <c r="D12" s="5">
        <v>0</v>
      </c>
      <c r="E12" s="5">
        <v>0.41</v>
      </c>
      <c r="F12" s="5">
        <v>0.8</v>
      </c>
      <c r="G12" s="5">
        <v>0.9</v>
      </c>
      <c r="H12" s="5">
        <v>0.01</v>
      </c>
      <c r="I12" s="5">
        <v>0.29799999999999999</v>
      </c>
      <c r="J12" s="5">
        <v>0.22</v>
      </c>
      <c r="K12" s="3" t="s">
        <v>4</v>
      </c>
      <c r="L12" s="3" t="s">
        <v>227</v>
      </c>
    </row>
    <row r="13" spans="1:12">
      <c r="A13" s="10" t="s">
        <v>723</v>
      </c>
      <c r="B13" s="3" t="s">
        <v>233</v>
      </c>
      <c r="C13" s="5">
        <v>1</v>
      </c>
      <c r="D13" s="5">
        <v>0</v>
      </c>
      <c r="E13" s="5">
        <v>0.04</v>
      </c>
      <c r="F13" s="5">
        <v>0.08</v>
      </c>
      <c r="G13" s="5"/>
      <c r="H13" s="5"/>
      <c r="I13" s="5"/>
      <c r="J13" s="5"/>
      <c r="K13" s="3" t="s">
        <v>4</v>
      </c>
      <c r="L13" s="3" t="s">
        <v>7</v>
      </c>
    </row>
    <row r="14" spans="1:12">
      <c r="A14" s="7" t="s">
        <v>724</v>
      </c>
      <c r="B14" s="3" t="s">
        <v>234</v>
      </c>
      <c r="C14" s="5">
        <v>1</v>
      </c>
      <c r="D14" s="5">
        <v>0</v>
      </c>
      <c r="E14" s="5">
        <v>0.94</v>
      </c>
      <c r="F14" s="5">
        <v>1.83</v>
      </c>
      <c r="G14" s="5">
        <v>1</v>
      </c>
      <c r="H14" s="5">
        <v>0</v>
      </c>
      <c r="I14" s="5">
        <v>1.286</v>
      </c>
      <c r="J14" s="5">
        <v>0.96</v>
      </c>
      <c r="K14" s="3" t="s">
        <v>4</v>
      </c>
      <c r="L14" s="3" t="s">
        <v>227</v>
      </c>
    </row>
    <row r="15" spans="1:12">
      <c r="A15" s="7" t="s">
        <v>725</v>
      </c>
      <c r="B15" s="3" t="s">
        <v>235</v>
      </c>
      <c r="C15" s="5">
        <v>1</v>
      </c>
      <c r="D15" s="5">
        <v>0</v>
      </c>
      <c r="E15" s="5">
        <v>0.67</v>
      </c>
      <c r="F15" s="5">
        <v>1.31</v>
      </c>
      <c r="G15" s="5">
        <v>1</v>
      </c>
      <c r="H15" s="5">
        <v>0</v>
      </c>
      <c r="I15" s="5">
        <v>1.526</v>
      </c>
      <c r="J15" s="5">
        <v>1.1399999999999999</v>
      </c>
      <c r="K15" s="3" t="s">
        <v>4</v>
      </c>
      <c r="L15" s="3" t="s">
        <v>227</v>
      </c>
    </row>
    <row r="16" spans="1:12">
      <c r="A16" s="3" t="s">
        <v>707</v>
      </c>
      <c r="B16" s="3" t="s">
        <v>9</v>
      </c>
      <c r="C16" s="5">
        <v>1</v>
      </c>
      <c r="D16" s="5">
        <v>0</v>
      </c>
      <c r="E16" s="5">
        <v>0.18</v>
      </c>
      <c r="F16" s="5">
        <v>0.35</v>
      </c>
      <c r="G16" s="5"/>
      <c r="H16" s="5"/>
      <c r="I16" s="5"/>
      <c r="J16" s="5"/>
      <c r="K16" s="3" t="s">
        <v>4</v>
      </c>
      <c r="L16" s="3" t="s">
        <v>7</v>
      </c>
    </row>
    <row r="17" spans="1:12">
      <c r="A17" s="11" t="s">
        <v>726</v>
      </c>
      <c r="B17" s="3" t="s">
        <v>236</v>
      </c>
      <c r="C17" s="5"/>
      <c r="D17" s="5"/>
      <c r="E17" s="5"/>
      <c r="F17" s="5"/>
      <c r="G17" s="5">
        <v>0</v>
      </c>
      <c r="H17" s="5">
        <v>0.36</v>
      </c>
      <c r="I17" s="5">
        <v>-5.3999999999999999E-2</v>
      </c>
      <c r="J17" s="5">
        <v>-0.04</v>
      </c>
      <c r="K17" s="3" t="s">
        <v>227</v>
      </c>
      <c r="L17" s="3" t="s">
        <v>67</v>
      </c>
    </row>
    <row r="18" spans="1:12">
      <c r="A18" s="7" t="s">
        <v>729</v>
      </c>
      <c r="B18" s="3" t="s">
        <v>237</v>
      </c>
      <c r="C18" s="5">
        <v>0.67</v>
      </c>
      <c r="D18" s="5">
        <v>0.03</v>
      </c>
      <c r="E18" s="5">
        <v>0.1</v>
      </c>
      <c r="F18" s="5">
        <v>0.2</v>
      </c>
      <c r="G18" s="5">
        <v>1</v>
      </c>
      <c r="H18" s="5">
        <v>0</v>
      </c>
      <c r="I18" s="5">
        <v>0.17499999999999999</v>
      </c>
      <c r="J18" s="5">
        <v>0.13</v>
      </c>
      <c r="K18" s="3" t="s">
        <v>4</v>
      </c>
      <c r="L18" s="3" t="s">
        <v>7</v>
      </c>
    </row>
    <row r="19" spans="1:12">
      <c r="A19" s="7" t="s">
        <v>708</v>
      </c>
      <c r="B19" s="3" t="s">
        <v>10</v>
      </c>
      <c r="C19" s="5">
        <v>0.67</v>
      </c>
      <c r="D19" s="5">
        <v>0.03</v>
      </c>
      <c r="E19" s="5">
        <v>7.0000000000000007E-2</v>
      </c>
      <c r="F19" s="5">
        <v>0.14000000000000001</v>
      </c>
      <c r="G19" s="5">
        <v>1</v>
      </c>
      <c r="H19" s="5">
        <v>0</v>
      </c>
      <c r="I19" s="5">
        <v>0.378</v>
      </c>
      <c r="J19" s="5">
        <v>0.28000000000000003</v>
      </c>
      <c r="K19" s="3" t="s">
        <v>4</v>
      </c>
      <c r="L19" s="3" t="s">
        <v>227</v>
      </c>
    </row>
    <row r="20" spans="1:12">
      <c r="A20" s="10" t="s">
        <v>709</v>
      </c>
      <c r="B20" s="3" t="s">
        <v>11</v>
      </c>
      <c r="C20" s="5"/>
      <c r="D20" s="5"/>
      <c r="E20" s="5"/>
      <c r="F20" s="5"/>
      <c r="G20" s="5">
        <v>0.09</v>
      </c>
      <c r="H20" s="5">
        <v>0.27</v>
      </c>
      <c r="I20" s="5">
        <v>6.9000000000000006E-2</v>
      </c>
      <c r="J20" s="5">
        <v>0.05</v>
      </c>
      <c r="K20" s="3" t="s">
        <v>227</v>
      </c>
      <c r="L20" s="3" t="s">
        <v>227</v>
      </c>
    </row>
    <row r="21" spans="1:12">
      <c r="A21" s="6" t="s">
        <v>730</v>
      </c>
      <c r="B21" s="21" t="s">
        <v>1393</v>
      </c>
      <c r="C21" s="5">
        <v>1</v>
      </c>
      <c r="D21" s="5">
        <v>0</v>
      </c>
      <c r="E21" s="5">
        <v>0.28000000000000003</v>
      </c>
      <c r="F21" s="5">
        <v>0.55000000000000004</v>
      </c>
      <c r="G21" s="5">
        <v>0</v>
      </c>
      <c r="H21" s="5">
        <v>0.41</v>
      </c>
      <c r="I21" s="5">
        <v>0.13400000000000001</v>
      </c>
      <c r="J21" s="5">
        <v>0.1</v>
      </c>
      <c r="K21" s="3" t="s">
        <v>227</v>
      </c>
      <c r="L21" s="3" t="s">
        <v>227</v>
      </c>
    </row>
    <row r="22" spans="1:12">
      <c r="A22" s="7" t="s">
        <v>731</v>
      </c>
      <c r="B22" s="3" t="s">
        <v>1394</v>
      </c>
      <c r="C22" s="5">
        <v>0.33</v>
      </c>
      <c r="D22" s="5">
        <v>0.1</v>
      </c>
      <c r="E22" s="5">
        <v>0.05</v>
      </c>
      <c r="F22" s="5">
        <v>0.1</v>
      </c>
      <c r="G22" s="5">
        <v>0</v>
      </c>
      <c r="H22" s="5">
        <v>0.36</v>
      </c>
      <c r="I22" s="5">
        <v>5.2999999999999999E-2</v>
      </c>
      <c r="J22" s="5">
        <v>0.04</v>
      </c>
      <c r="K22" s="3" t="s">
        <v>227</v>
      </c>
      <c r="L22" s="3" t="s">
        <v>227</v>
      </c>
    </row>
    <row r="23" spans="1:12">
      <c r="A23" s="7" t="s">
        <v>732</v>
      </c>
      <c r="B23" s="3" t="s">
        <v>238</v>
      </c>
      <c r="C23" s="5">
        <v>0.67</v>
      </c>
      <c r="D23" s="5">
        <v>0.04</v>
      </c>
      <c r="E23" s="5">
        <v>0.12</v>
      </c>
      <c r="F23" s="5">
        <v>0.24</v>
      </c>
      <c r="G23" s="5">
        <v>0.49</v>
      </c>
      <c r="H23" s="5">
        <v>0.08</v>
      </c>
      <c r="I23" s="5">
        <v>0.30299999999999999</v>
      </c>
      <c r="J23" s="5">
        <v>0.23</v>
      </c>
      <c r="K23" s="3" t="s">
        <v>4</v>
      </c>
      <c r="L23" s="3" t="s">
        <v>227</v>
      </c>
    </row>
    <row r="24" spans="1:12">
      <c r="A24" s="11" t="s">
        <v>734</v>
      </c>
      <c r="B24" s="3" t="s">
        <v>239</v>
      </c>
      <c r="C24" s="5">
        <v>0.67</v>
      </c>
      <c r="D24" s="5">
        <v>0.02</v>
      </c>
      <c r="E24" s="5">
        <v>0.08</v>
      </c>
      <c r="F24" s="5">
        <v>0.15</v>
      </c>
      <c r="G24" s="5">
        <v>0.67</v>
      </c>
      <c r="H24" s="5">
        <v>0.03</v>
      </c>
      <c r="I24" s="5">
        <v>7.0999999999999994E-2</v>
      </c>
      <c r="J24" s="5">
        <v>0.05</v>
      </c>
      <c r="K24" s="3" t="s">
        <v>4</v>
      </c>
      <c r="L24" s="3" t="s">
        <v>227</v>
      </c>
    </row>
    <row r="25" spans="1:12">
      <c r="A25" s="11" t="s">
        <v>735</v>
      </c>
      <c r="B25" s="3" t="s">
        <v>240</v>
      </c>
      <c r="C25" s="5">
        <v>0.67</v>
      </c>
      <c r="D25" s="5">
        <v>0.04</v>
      </c>
      <c r="E25" s="5">
        <v>0.21</v>
      </c>
      <c r="F25" s="5">
        <v>0.41</v>
      </c>
      <c r="G25" s="5">
        <v>0.39</v>
      </c>
      <c r="H25" s="5">
        <v>0.09</v>
      </c>
      <c r="I25" s="5">
        <v>0.379</v>
      </c>
      <c r="J25" s="5">
        <v>0.28000000000000003</v>
      </c>
      <c r="K25" s="3" t="s">
        <v>4</v>
      </c>
      <c r="L25" s="3" t="s">
        <v>227</v>
      </c>
    </row>
    <row r="26" spans="1:12">
      <c r="A26" s="6" t="s">
        <v>736</v>
      </c>
      <c r="B26" s="3" t="s">
        <v>12</v>
      </c>
      <c r="C26" s="5"/>
      <c r="D26" s="5"/>
      <c r="E26" s="5"/>
      <c r="F26" s="5"/>
      <c r="G26" s="5">
        <v>0.22</v>
      </c>
      <c r="H26" s="5">
        <v>0.21</v>
      </c>
      <c r="I26" s="5">
        <v>0.114</v>
      </c>
      <c r="J26" s="5">
        <v>0.08</v>
      </c>
      <c r="K26" s="3" t="s">
        <v>227</v>
      </c>
      <c r="L26" s="3" t="s">
        <v>227</v>
      </c>
    </row>
    <row r="27" spans="1:12">
      <c r="A27" s="7" t="s">
        <v>737</v>
      </c>
      <c r="B27" s="3" t="s">
        <v>241</v>
      </c>
      <c r="C27" s="5"/>
      <c r="D27" s="5"/>
      <c r="E27" s="5"/>
      <c r="F27" s="5"/>
      <c r="G27" s="5">
        <v>1</v>
      </c>
      <c r="H27" s="5">
        <v>0</v>
      </c>
      <c r="I27" s="5">
        <v>0.13400000000000001</v>
      </c>
      <c r="J27" s="5">
        <v>0.1</v>
      </c>
      <c r="K27" s="3" t="s">
        <v>4</v>
      </c>
      <c r="L27" s="3" t="s">
        <v>227</v>
      </c>
    </row>
    <row r="28" spans="1:12">
      <c r="A28" s="7" t="s">
        <v>738</v>
      </c>
      <c r="B28" s="3" t="s">
        <v>13</v>
      </c>
      <c r="C28" s="5">
        <v>0.99</v>
      </c>
      <c r="D28" s="5">
        <v>0</v>
      </c>
      <c r="E28" s="5">
        <v>0.99</v>
      </c>
      <c r="F28" s="5">
        <v>1.93</v>
      </c>
      <c r="G28" s="5">
        <v>0.39</v>
      </c>
      <c r="H28" s="5">
        <v>0.09</v>
      </c>
      <c r="I28" s="5">
        <v>0.29799999999999999</v>
      </c>
      <c r="J28" s="5">
        <v>0.22</v>
      </c>
      <c r="K28" s="3" t="s">
        <v>4</v>
      </c>
      <c r="L28" s="3" t="s">
        <v>227</v>
      </c>
    </row>
    <row r="29" spans="1:12">
      <c r="A29" s="7" t="s">
        <v>741</v>
      </c>
      <c r="B29" s="3" t="s">
        <v>14</v>
      </c>
      <c r="C29" s="5">
        <v>1</v>
      </c>
      <c r="D29" s="5">
        <v>0</v>
      </c>
      <c r="E29" s="5">
        <v>1.93</v>
      </c>
      <c r="F29" s="5">
        <v>3.76</v>
      </c>
      <c r="G29" s="5">
        <v>1</v>
      </c>
      <c r="H29" s="5">
        <v>0</v>
      </c>
      <c r="I29" s="5">
        <v>1.913</v>
      </c>
      <c r="J29" s="5">
        <v>1.42</v>
      </c>
      <c r="K29" s="3" t="s">
        <v>4</v>
      </c>
      <c r="L29" s="3" t="s">
        <v>227</v>
      </c>
    </row>
    <row r="30" spans="1:12">
      <c r="A30" s="11" t="s">
        <v>743</v>
      </c>
      <c r="B30" s="3" t="s">
        <v>242</v>
      </c>
      <c r="C30" s="5"/>
      <c r="D30" s="5"/>
      <c r="E30" s="5"/>
      <c r="F30" s="5"/>
      <c r="G30" s="5">
        <v>1</v>
      </c>
      <c r="H30" s="5">
        <v>0</v>
      </c>
      <c r="I30" s="5">
        <v>8.2000000000000003E-2</v>
      </c>
      <c r="J30" s="5">
        <v>0.06</v>
      </c>
      <c r="K30" s="3" t="s">
        <v>4</v>
      </c>
      <c r="L30" s="3" t="s">
        <v>227</v>
      </c>
    </row>
    <row r="31" spans="1:12">
      <c r="A31" s="7" t="s">
        <v>746</v>
      </c>
      <c r="B31" s="12" t="s">
        <v>745</v>
      </c>
      <c r="C31" s="5">
        <v>1</v>
      </c>
      <c r="D31" s="5">
        <v>0</v>
      </c>
      <c r="E31" s="5">
        <v>0.53</v>
      </c>
      <c r="F31" s="5">
        <v>1.04</v>
      </c>
      <c r="G31" s="5">
        <v>0.53</v>
      </c>
      <c r="H31" s="5">
        <v>7.0000000000000007E-2</v>
      </c>
      <c r="I31" s="5">
        <v>0.32100000000000001</v>
      </c>
      <c r="J31" s="5">
        <v>0.24</v>
      </c>
      <c r="K31" s="3" t="s">
        <v>4</v>
      </c>
      <c r="L31" s="3" t="s">
        <v>227</v>
      </c>
    </row>
    <row r="32" spans="1:12">
      <c r="A32" s="13" t="s">
        <v>748</v>
      </c>
      <c r="B32" s="3" t="s">
        <v>15</v>
      </c>
      <c r="C32" s="5"/>
      <c r="D32" s="5"/>
      <c r="E32" s="5"/>
      <c r="F32" s="5"/>
      <c r="G32" s="5">
        <v>1</v>
      </c>
      <c r="H32" s="5">
        <v>0</v>
      </c>
      <c r="I32" s="5">
        <v>0.35099999999999998</v>
      </c>
      <c r="J32" s="5">
        <v>0.26</v>
      </c>
      <c r="K32" s="3" t="s">
        <v>4</v>
      </c>
      <c r="L32" s="3" t="s">
        <v>227</v>
      </c>
    </row>
    <row r="33" spans="1:12">
      <c r="A33" s="6" t="s">
        <v>749</v>
      </c>
      <c r="B33" s="3" t="s">
        <v>243</v>
      </c>
      <c r="C33" s="5"/>
      <c r="D33" s="5"/>
      <c r="E33" s="5"/>
      <c r="F33" s="5"/>
      <c r="G33" s="5">
        <v>1</v>
      </c>
      <c r="H33" s="5">
        <v>0</v>
      </c>
      <c r="I33" s="5">
        <v>0.40699999999999997</v>
      </c>
      <c r="J33" s="5">
        <v>0.3</v>
      </c>
      <c r="K33" s="3" t="s">
        <v>4</v>
      </c>
      <c r="L33" s="3" t="s">
        <v>7</v>
      </c>
    </row>
    <row r="34" spans="1:12">
      <c r="A34" s="6" t="s">
        <v>751</v>
      </c>
      <c r="B34" s="3" t="s">
        <v>16</v>
      </c>
      <c r="C34" s="5">
        <v>0.59</v>
      </c>
      <c r="D34" s="5">
        <v>0.06</v>
      </c>
      <c r="E34" s="5">
        <v>0.04</v>
      </c>
      <c r="F34" s="5">
        <v>7.0000000000000007E-2</v>
      </c>
      <c r="G34" s="5">
        <v>0</v>
      </c>
      <c r="H34" s="5">
        <v>0.42</v>
      </c>
      <c r="I34" s="5">
        <v>0</v>
      </c>
      <c r="J34" s="5">
        <v>0</v>
      </c>
      <c r="K34" s="3" t="s">
        <v>227</v>
      </c>
      <c r="L34" s="3" t="s">
        <v>227</v>
      </c>
    </row>
    <row r="35" spans="1:12">
      <c r="A35" s="6" t="s">
        <v>752</v>
      </c>
      <c r="B35" s="3" t="s">
        <v>244</v>
      </c>
      <c r="C35" s="5"/>
      <c r="D35" s="5"/>
      <c r="E35" s="5"/>
      <c r="F35" s="5"/>
      <c r="G35" s="5">
        <v>0.99</v>
      </c>
      <c r="H35" s="5">
        <v>0</v>
      </c>
      <c r="I35" s="5">
        <v>7.8E-2</v>
      </c>
      <c r="J35" s="5">
        <v>0.06</v>
      </c>
      <c r="K35" s="3" t="s">
        <v>4</v>
      </c>
      <c r="L35" s="3" t="s">
        <v>7</v>
      </c>
    </row>
    <row r="36" spans="1:12">
      <c r="A36" s="7" t="s">
        <v>753</v>
      </c>
      <c r="B36" s="3" t="s">
        <v>245</v>
      </c>
      <c r="C36" s="5">
        <v>0.09</v>
      </c>
      <c r="D36" s="5">
        <v>0.2</v>
      </c>
      <c r="E36" s="5">
        <v>0.12</v>
      </c>
      <c r="F36" s="5">
        <v>0.23</v>
      </c>
      <c r="G36" s="5"/>
      <c r="H36" s="5"/>
      <c r="I36" s="5"/>
      <c r="J36" s="5"/>
      <c r="K36" s="3" t="s">
        <v>227</v>
      </c>
      <c r="L36" s="3" t="s">
        <v>67</v>
      </c>
    </row>
    <row r="37" spans="1:12">
      <c r="A37" s="7" t="s">
        <v>755</v>
      </c>
      <c r="B37" s="3" t="s">
        <v>18</v>
      </c>
      <c r="C37" s="5"/>
      <c r="D37" s="5"/>
      <c r="E37" s="5"/>
      <c r="F37" s="5"/>
      <c r="G37" s="5">
        <v>0</v>
      </c>
      <c r="H37" s="5">
        <v>0.37</v>
      </c>
      <c r="I37" s="5">
        <v>-8.1000000000000003E-2</v>
      </c>
      <c r="J37" s="5">
        <v>-0.06</v>
      </c>
      <c r="K37" s="3" t="s">
        <v>227</v>
      </c>
      <c r="L37" s="3" t="s">
        <v>227</v>
      </c>
    </row>
    <row r="38" spans="1:12">
      <c r="A38" s="6" t="s">
        <v>757</v>
      </c>
      <c r="B38" s="3" t="s">
        <v>246</v>
      </c>
      <c r="C38" s="5">
        <v>1</v>
      </c>
      <c r="D38" s="5">
        <v>0</v>
      </c>
      <c r="E38" s="5">
        <v>0.37</v>
      </c>
      <c r="F38" s="5">
        <v>0.72</v>
      </c>
      <c r="G38" s="5">
        <v>1</v>
      </c>
      <c r="H38" s="5">
        <v>0</v>
      </c>
      <c r="I38" s="5">
        <v>0.31900000000000001</v>
      </c>
      <c r="J38" s="5">
        <v>0.24</v>
      </c>
      <c r="K38" s="3" t="s">
        <v>4</v>
      </c>
      <c r="L38" s="3" t="s">
        <v>227</v>
      </c>
    </row>
    <row r="39" spans="1:12">
      <c r="A39" s="7" t="s">
        <v>758</v>
      </c>
      <c r="B39" s="3" t="s">
        <v>247</v>
      </c>
      <c r="C39" s="5">
        <v>1</v>
      </c>
      <c r="D39" s="5">
        <v>0</v>
      </c>
      <c r="E39" s="5">
        <v>0.1</v>
      </c>
      <c r="F39" s="5">
        <v>0.19</v>
      </c>
      <c r="G39" s="5">
        <v>0.99</v>
      </c>
      <c r="H39" s="5">
        <v>0</v>
      </c>
      <c r="I39" s="5">
        <v>9.6000000000000002E-2</v>
      </c>
      <c r="J39" s="5">
        <v>7.0000000000000007E-2</v>
      </c>
      <c r="K39" s="3" t="s">
        <v>4</v>
      </c>
      <c r="L39" s="3" t="s">
        <v>7</v>
      </c>
    </row>
    <row r="40" spans="1:12">
      <c r="A40" s="6" t="s">
        <v>759</v>
      </c>
      <c r="B40" s="3" t="s">
        <v>248</v>
      </c>
      <c r="C40" s="5">
        <v>1</v>
      </c>
      <c r="D40" s="5">
        <v>0</v>
      </c>
      <c r="E40" s="5">
        <v>0.39</v>
      </c>
      <c r="F40" s="5">
        <v>0.77</v>
      </c>
      <c r="G40" s="5">
        <v>1</v>
      </c>
      <c r="H40" s="5">
        <v>0</v>
      </c>
      <c r="I40" s="5">
        <v>0.55600000000000005</v>
      </c>
      <c r="J40" s="5">
        <v>0.41</v>
      </c>
      <c r="K40" s="3" t="s">
        <v>4</v>
      </c>
      <c r="L40" s="3" t="s">
        <v>227</v>
      </c>
    </row>
    <row r="41" spans="1:12">
      <c r="A41" s="6" t="s">
        <v>756</v>
      </c>
      <c r="B41" s="3" t="s">
        <v>249</v>
      </c>
      <c r="C41" s="5"/>
      <c r="D41" s="5"/>
      <c r="E41" s="5"/>
      <c r="F41" s="5"/>
      <c r="G41" s="5">
        <v>0.66</v>
      </c>
      <c r="H41" s="5">
        <v>0.05</v>
      </c>
      <c r="I41" s="5">
        <v>6.3E-2</v>
      </c>
      <c r="J41" s="5">
        <v>0.05</v>
      </c>
      <c r="K41" s="3" t="s">
        <v>4</v>
      </c>
      <c r="L41" s="3" t="s">
        <v>4</v>
      </c>
    </row>
    <row r="42" spans="1:12">
      <c r="A42" s="7" t="s">
        <v>760</v>
      </c>
      <c r="B42" s="3" t="s">
        <v>19</v>
      </c>
      <c r="C42" s="5">
        <v>0.67</v>
      </c>
      <c r="D42" s="5">
        <v>0.03</v>
      </c>
      <c r="E42" s="5">
        <v>0.06</v>
      </c>
      <c r="F42" s="5">
        <v>0.12</v>
      </c>
      <c r="G42" s="5">
        <v>0.2</v>
      </c>
      <c r="H42" s="5">
        <v>0.22</v>
      </c>
      <c r="I42" s="5">
        <v>1.2999999999999999E-2</v>
      </c>
      <c r="J42" s="5">
        <v>0.01</v>
      </c>
      <c r="K42" s="3" t="s">
        <v>227</v>
      </c>
      <c r="L42" s="3" t="s">
        <v>227</v>
      </c>
    </row>
    <row r="43" spans="1:12">
      <c r="A43" s="7" t="s">
        <v>761</v>
      </c>
      <c r="B43" s="3" t="s">
        <v>250</v>
      </c>
      <c r="C43" s="5">
        <v>0.18</v>
      </c>
      <c r="D43" s="5">
        <v>0.19</v>
      </c>
      <c r="E43" s="5">
        <v>0</v>
      </c>
      <c r="F43" s="5">
        <v>0</v>
      </c>
      <c r="G43" s="5">
        <v>0.35</v>
      </c>
      <c r="H43" s="5">
        <v>0.1</v>
      </c>
      <c r="I43" s="5">
        <v>0.121</v>
      </c>
      <c r="J43" s="5">
        <v>0.09</v>
      </c>
      <c r="K43" s="3" t="s">
        <v>227</v>
      </c>
      <c r="L43" s="3" t="s">
        <v>227</v>
      </c>
    </row>
    <row r="44" spans="1:12">
      <c r="A44" s="11" t="s">
        <v>762</v>
      </c>
      <c r="B44" s="3" t="s">
        <v>251</v>
      </c>
      <c r="C44" s="5">
        <v>0.8</v>
      </c>
      <c r="D44" s="5">
        <v>0.01</v>
      </c>
      <c r="E44" s="5">
        <v>0.1</v>
      </c>
      <c r="F44" s="5">
        <v>0.19</v>
      </c>
      <c r="G44" s="5"/>
      <c r="H44" s="5"/>
      <c r="I44" s="5"/>
      <c r="J44" s="5"/>
      <c r="K44" s="3" t="s">
        <v>4</v>
      </c>
      <c r="L44" s="3" t="s">
        <v>4</v>
      </c>
    </row>
    <row r="45" spans="1:12">
      <c r="A45" s="6" t="s">
        <v>763</v>
      </c>
      <c r="B45" s="3" t="s">
        <v>252</v>
      </c>
      <c r="C45" s="5">
        <v>0.33</v>
      </c>
      <c r="D45" s="5">
        <v>0.1</v>
      </c>
      <c r="E45" s="5">
        <v>0.05</v>
      </c>
      <c r="F45" s="5">
        <v>0.1</v>
      </c>
      <c r="G45" s="5">
        <v>0.66</v>
      </c>
      <c r="H45" s="5">
        <v>0.05</v>
      </c>
      <c r="I45" s="5">
        <v>5.1999999999999998E-2</v>
      </c>
      <c r="J45" s="5">
        <v>0.04</v>
      </c>
      <c r="K45" s="3" t="s">
        <v>4</v>
      </c>
      <c r="L45" s="3" t="s">
        <v>7</v>
      </c>
    </row>
    <row r="46" spans="1:12">
      <c r="A46" s="6" t="s">
        <v>766</v>
      </c>
      <c r="B46" s="3" t="s">
        <v>253</v>
      </c>
      <c r="C46" s="5">
        <v>1</v>
      </c>
      <c r="D46" s="5">
        <v>0</v>
      </c>
      <c r="E46" s="5">
        <v>3.13</v>
      </c>
      <c r="F46" s="5">
        <v>6.09</v>
      </c>
      <c r="G46" s="5">
        <v>1</v>
      </c>
      <c r="H46" s="5">
        <v>0</v>
      </c>
      <c r="I46" s="5">
        <v>4.0670000000000002</v>
      </c>
      <c r="J46" s="5">
        <v>3.03</v>
      </c>
      <c r="K46" s="3" t="s">
        <v>4</v>
      </c>
      <c r="L46" s="3" t="s">
        <v>227</v>
      </c>
    </row>
    <row r="47" spans="1:12">
      <c r="A47" s="7" t="s">
        <v>769</v>
      </c>
      <c r="B47" s="3" t="s">
        <v>254</v>
      </c>
      <c r="C47" s="5">
        <v>1</v>
      </c>
      <c r="D47" s="5">
        <v>0</v>
      </c>
      <c r="E47" s="5">
        <v>0.38</v>
      </c>
      <c r="F47" s="5">
        <v>0.75</v>
      </c>
      <c r="G47" s="5">
        <v>0.66</v>
      </c>
      <c r="H47" s="5">
        <v>0.05</v>
      </c>
      <c r="I47" s="5">
        <v>0.192</v>
      </c>
      <c r="J47" s="5">
        <v>0.14000000000000001</v>
      </c>
      <c r="K47" s="3" t="s">
        <v>4</v>
      </c>
      <c r="L47" s="3" t="s">
        <v>227</v>
      </c>
    </row>
    <row r="48" spans="1:12">
      <c r="A48" s="7" t="s">
        <v>771</v>
      </c>
      <c r="B48" s="3" t="s">
        <v>255</v>
      </c>
      <c r="C48" s="5">
        <v>1</v>
      </c>
      <c r="D48" s="5">
        <v>0</v>
      </c>
      <c r="E48" s="5">
        <v>0.56999999999999995</v>
      </c>
      <c r="F48" s="5">
        <v>1.1200000000000001</v>
      </c>
      <c r="G48" s="5">
        <v>0.99</v>
      </c>
      <c r="H48" s="5">
        <v>0</v>
      </c>
      <c r="I48" s="5">
        <v>7.8E-2</v>
      </c>
      <c r="J48" s="5">
        <v>0.06</v>
      </c>
      <c r="K48" s="3" t="s">
        <v>4</v>
      </c>
      <c r="L48" s="3" t="s">
        <v>7</v>
      </c>
    </row>
    <row r="49" spans="1:12">
      <c r="A49" s="7" t="s">
        <v>772</v>
      </c>
      <c r="B49" s="3" t="s">
        <v>256</v>
      </c>
      <c r="C49" s="5">
        <v>0.67</v>
      </c>
      <c r="D49" s="5">
        <v>0.04</v>
      </c>
      <c r="E49" s="5">
        <v>0.15</v>
      </c>
      <c r="F49" s="5">
        <v>0.28999999999999998</v>
      </c>
      <c r="G49" s="5">
        <v>0.66</v>
      </c>
      <c r="H49" s="5">
        <v>0.05</v>
      </c>
      <c r="I49" s="5">
        <v>0.12</v>
      </c>
      <c r="J49" s="5">
        <v>0.09</v>
      </c>
      <c r="K49" s="3" t="s">
        <v>4</v>
      </c>
      <c r="L49" s="3" t="s">
        <v>227</v>
      </c>
    </row>
    <row r="50" spans="1:12">
      <c r="A50" s="6" t="s">
        <v>774</v>
      </c>
      <c r="B50" s="3" t="s">
        <v>23</v>
      </c>
      <c r="C50" s="5"/>
      <c r="D50" s="5"/>
      <c r="E50" s="5"/>
      <c r="F50" s="5"/>
      <c r="G50" s="5">
        <v>0.33</v>
      </c>
      <c r="H50" s="5">
        <v>0.11</v>
      </c>
      <c r="I50" s="5">
        <v>6.7000000000000004E-2</v>
      </c>
      <c r="J50" s="5">
        <v>0.05</v>
      </c>
      <c r="K50" s="3" t="s">
        <v>227</v>
      </c>
      <c r="L50" s="3" t="s">
        <v>227</v>
      </c>
    </row>
    <row r="51" spans="1:12">
      <c r="A51" s="14" t="s">
        <v>775</v>
      </c>
      <c r="B51" s="3" t="s">
        <v>257</v>
      </c>
      <c r="C51" s="5">
        <v>0.67</v>
      </c>
      <c r="D51" s="5">
        <v>0.03</v>
      </c>
      <c r="E51" s="5">
        <v>0.08</v>
      </c>
      <c r="F51" s="5">
        <v>0.16</v>
      </c>
      <c r="G51" s="5"/>
      <c r="H51" s="5"/>
      <c r="I51" s="5"/>
      <c r="J51" s="5"/>
      <c r="K51" s="3" t="s">
        <v>4</v>
      </c>
      <c r="L51" s="3" t="s">
        <v>7</v>
      </c>
    </row>
    <row r="52" spans="1:12">
      <c r="A52" s="7" t="s">
        <v>776</v>
      </c>
      <c r="B52" s="3" t="s">
        <v>258</v>
      </c>
      <c r="C52" s="5">
        <v>1</v>
      </c>
      <c r="D52" s="5">
        <v>0</v>
      </c>
      <c r="E52" s="5">
        <v>0.72</v>
      </c>
      <c r="F52" s="5">
        <v>1.4</v>
      </c>
      <c r="G52" s="5">
        <v>1</v>
      </c>
      <c r="H52" s="5">
        <v>0</v>
      </c>
      <c r="I52" s="5">
        <v>1.252</v>
      </c>
      <c r="J52" s="5">
        <v>0.93</v>
      </c>
      <c r="K52" s="3" t="s">
        <v>4</v>
      </c>
      <c r="L52" s="3" t="s">
        <v>227</v>
      </c>
    </row>
    <row r="53" spans="1:12">
      <c r="A53" s="10" t="s">
        <v>779</v>
      </c>
      <c r="B53" s="3" t="s">
        <v>259</v>
      </c>
      <c r="C53" s="5">
        <v>1</v>
      </c>
      <c r="D53" s="5">
        <v>0</v>
      </c>
      <c r="E53" s="5">
        <v>0.06</v>
      </c>
      <c r="F53" s="5">
        <v>0.12</v>
      </c>
      <c r="G53" s="5">
        <v>1</v>
      </c>
      <c r="H53" s="5">
        <v>0</v>
      </c>
      <c r="I53" s="5">
        <v>7.9000000000000001E-2</v>
      </c>
      <c r="J53" s="5">
        <v>0.06</v>
      </c>
      <c r="K53" s="3" t="s">
        <v>4</v>
      </c>
      <c r="L53" s="3" t="s">
        <v>67</v>
      </c>
    </row>
    <row r="54" spans="1:12">
      <c r="A54" s="7" t="s">
        <v>782</v>
      </c>
      <c r="B54" s="3" t="s">
        <v>260</v>
      </c>
      <c r="C54" s="5">
        <v>0.67</v>
      </c>
      <c r="D54" s="5">
        <v>0.03</v>
      </c>
      <c r="E54" s="5">
        <v>0.04</v>
      </c>
      <c r="F54" s="5">
        <v>0.08</v>
      </c>
      <c r="G54" s="5"/>
      <c r="H54" s="5"/>
      <c r="I54" s="5"/>
      <c r="J54" s="5"/>
      <c r="K54" s="3" t="s">
        <v>4</v>
      </c>
      <c r="L54" s="3" t="s">
        <v>227</v>
      </c>
    </row>
    <row r="55" spans="1:12">
      <c r="A55" s="7" t="s">
        <v>783</v>
      </c>
      <c r="B55" s="3" t="s">
        <v>261</v>
      </c>
      <c r="C55" s="5">
        <v>0.67</v>
      </c>
      <c r="D55" s="5">
        <v>0.04</v>
      </c>
      <c r="E55" s="5">
        <v>0.01</v>
      </c>
      <c r="F55" s="5">
        <v>0.02</v>
      </c>
      <c r="G55" s="5"/>
      <c r="H55" s="5"/>
      <c r="I55" s="5"/>
      <c r="J55" s="5"/>
      <c r="K55" s="3" t="s">
        <v>4</v>
      </c>
      <c r="L55" s="3" t="s">
        <v>7</v>
      </c>
    </row>
    <row r="56" spans="1:12">
      <c r="A56" s="7" t="s">
        <v>785</v>
      </c>
      <c r="B56" s="3" t="s">
        <v>262</v>
      </c>
      <c r="C56" s="5">
        <v>1</v>
      </c>
      <c r="D56" s="5">
        <v>0</v>
      </c>
      <c r="E56" s="5">
        <v>0.46</v>
      </c>
      <c r="F56" s="5">
        <v>0.89</v>
      </c>
      <c r="G56" s="5">
        <v>1</v>
      </c>
      <c r="H56" s="5">
        <v>0</v>
      </c>
      <c r="I56" s="5">
        <v>0.81100000000000005</v>
      </c>
      <c r="J56" s="5">
        <v>0.6</v>
      </c>
      <c r="K56" s="3" t="s">
        <v>4</v>
      </c>
      <c r="L56" s="3" t="s">
        <v>7</v>
      </c>
    </row>
    <row r="57" spans="1:12">
      <c r="A57" s="14" t="s">
        <v>786</v>
      </c>
      <c r="B57" s="3" t="s">
        <v>263</v>
      </c>
      <c r="C57" s="5"/>
      <c r="D57" s="5"/>
      <c r="E57" s="5"/>
      <c r="F57" s="5"/>
      <c r="G57" s="5">
        <v>0.99</v>
      </c>
      <c r="H57" s="5">
        <v>0</v>
      </c>
      <c r="I57" s="5">
        <v>0.46</v>
      </c>
      <c r="J57" s="5">
        <v>0.34</v>
      </c>
      <c r="K57" s="3" t="s">
        <v>4</v>
      </c>
      <c r="L57" s="3" t="s">
        <v>7</v>
      </c>
    </row>
    <row r="58" spans="1:12">
      <c r="A58" s="11" t="s">
        <v>787</v>
      </c>
      <c r="B58" s="3" t="s">
        <v>26</v>
      </c>
      <c r="C58" s="5">
        <v>1</v>
      </c>
      <c r="D58" s="5">
        <v>0</v>
      </c>
      <c r="E58" s="5">
        <v>0.32</v>
      </c>
      <c r="F58" s="5">
        <v>0.63</v>
      </c>
      <c r="G58" s="5"/>
      <c r="H58" s="5"/>
      <c r="I58" s="5"/>
      <c r="J58" s="5"/>
      <c r="K58" s="3" t="s">
        <v>4</v>
      </c>
      <c r="L58" s="3" t="s">
        <v>227</v>
      </c>
    </row>
    <row r="59" spans="1:12">
      <c r="A59" s="9" t="s">
        <v>789</v>
      </c>
      <c r="B59" s="3" t="s">
        <v>264</v>
      </c>
      <c r="C59" s="5"/>
      <c r="D59" s="5"/>
      <c r="E59" s="5"/>
      <c r="F59" s="5"/>
      <c r="G59" s="5">
        <v>0</v>
      </c>
      <c r="H59" s="5">
        <v>0.45</v>
      </c>
      <c r="I59" s="5">
        <v>-0.30599999999999999</v>
      </c>
      <c r="J59" s="5">
        <v>-0.23</v>
      </c>
      <c r="K59" s="3" t="s">
        <v>227</v>
      </c>
      <c r="L59" s="3" t="s">
        <v>227</v>
      </c>
    </row>
    <row r="60" spans="1:12">
      <c r="A60" s="7" t="s">
        <v>791</v>
      </c>
      <c r="B60" s="3" t="s">
        <v>27</v>
      </c>
      <c r="C60" s="5">
        <v>0.04</v>
      </c>
      <c r="D60" s="5">
        <v>0.21</v>
      </c>
      <c r="E60" s="5">
        <v>0.19</v>
      </c>
      <c r="F60" s="5">
        <v>0.37</v>
      </c>
      <c r="G60" s="5">
        <v>1</v>
      </c>
      <c r="H60" s="5">
        <v>0</v>
      </c>
      <c r="I60" s="5">
        <v>0.41699999999999998</v>
      </c>
      <c r="J60" s="5">
        <v>0.31</v>
      </c>
      <c r="K60" s="3" t="s">
        <v>227</v>
      </c>
      <c r="L60" s="3" t="s">
        <v>227</v>
      </c>
    </row>
    <row r="61" spans="1:12">
      <c r="A61" s="10" t="s">
        <v>792</v>
      </c>
      <c r="B61" s="3" t="s">
        <v>265</v>
      </c>
      <c r="C61" s="5">
        <v>0.33</v>
      </c>
      <c r="D61" s="5">
        <v>0.1</v>
      </c>
      <c r="E61" s="5">
        <v>0.06</v>
      </c>
      <c r="F61" s="5">
        <v>0.12</v>
      </c>
      <c r="G61" s="5"/>
      <c r="H61" s="5"/>
      <c r="I61" s="5"/>
      <c r="J61" s="5"/>
      <c r="K61" s="3" t="s">
        <v>227</v>
      </c>
      <c r="L61" s="3" t="s">
        <v>7</v>
      </c>
    </row>
    <row r="62" spans="1:12">
      <c r="A62" s="7" t="s">
        <v>793</v>
      </c>
      <c r="B62" s="3" t="s">
        <v>266</v>
      </c>
      <c r="C62" s="5"/>
      <c r="D62" s="5"/>
      <c r="E62" s="5"/>
      <c r="F62" s="5"/>
      <c r="G62" s="5">
        <v>0.01</v>
      </c>
      <c r="H62" s="5">
        <v>0.32</v>
      </c>
      <c r="I62" s="5">
        <v>1.4999999999999999E-2</v>
      </c>
      <c r="J62" s="5">
        <v>0.01</v>
      </c>
      <c r="K62" s="3" t="s">
        <v>227</v>
      </c>
      <c r="L62" s="3" t="s">
        <v>227</v>
      </c>
    </row>
    <row r="63" spans="1:12">
      <c r="A63" s="7" t="s">
        <v>795</v>
      </c>
      <c r="B63" s="3" t="s">
        <v>28</v>
      </c>
      <c r="C63" s="5">
        <v>0.66</v>
      </c>
      <c r="D63" s="5">
        <v>0.06</v>
      </c>
      <c r="E63" s="5">
        <v>0.03</v>
      </c>
      <c r="F63" s="5">
        <v>0.06</v>
      </c>
      <c r="G63" s="5">
        <v>0.35</v>
      </c>
      <c r="H63" s="5">
        <v>0.1</v>
      </c>
      <c r="I63" s="5">
        <v>0.11</v>
      </c>
      <c r="J63" s="5">
        <v>0.08</v>
      </c>
      <c r="K63" s="3" t="s">
        <v>4</v>
      </c>
      <c r="L63" s="3" t="s">
        <v>227</v>
      </c>
    </row>
    <row r="64" spans="1:12">
      <c r="A64" s="7" t="s">
        <v>796</v>
      </c>
      <c r="B64" s="3" t="s">
        <v>267</v>
      </c>
      <c r="C64" s="5">
        <v>0.65</v>
      </c>
      <c r="D64" s="5">
        <v>0.06</v>
      </c>
      <c r="E64" s="5">
        <v>0.03</v>
      </c>
      <c r="F64" s="5">
        <v>0.06</v>
      </c>
      <c r="G64" s="5"/>
      <c r="H64" s="5"/>
      <c r="I64" s="5"/>
      <c r="J64" s="5"/>
      <c r="K64" s="3" t="s">
        <v>4</v>
      </c>
      <c r="L64" s="3" t="s">
        <v>7</v>
      </c>
    </row>
    <row r="65" spans="1:12">
      <c r="A65" s="6" t="s">
        <v>797</v>
      </c>
      <c r="B65" s="3" t="s">
        <v>29</v>
      </c>
      <c r="C65" s="5">
        <v>1</v>
      </c>
      <c r="D65" s="5">
        <v>0</v>
      </c>
      <c r="E65" s="5">
        <v>0.15</v>
      </c>
      <c r="F65" s="5">
        <v>0.28999999999999998</v>
      </c>
      <c r="G65" s="5">
        <v>1</v>
      </c>
      <c r="H65" s="5">
        <v>0</v>
      </c>
      <c r="I65" s="5">
        <v>0.36399999999999999</v>
      </c>
      <c r="J65" s="5">
        <v>0.27</v>
      </c>
      <c r="K65" s="3" t="s">
        <v>4</v>
      </c>
      <c r="L65" s="3" t="s">
        <v>227</v>
      </c>
    </row>
    <row r="66" spans="1:12">
      <c r="A66" s="7" t="s">
        <v>798</v>
      </c>
      <c r="B66" s="3" t="s">
        <v>268</v>
      </c>
      <c r="C66" s="5">
        <v>1</v>
      </c>
      <c r="D66" s="5">
        <v>0</v>
      </c>
      <c r="E66" s="5">
        <v>0.2</v>
      </c>
      <c r="F66" s="5">
        <v>0.39</v>
      </c>
      <c r="G66" s="5">
        <v>1</v>
      </c>
      <c r="H66" s="5">
        <v>0</v>
      </c>
      <c r="I66" s="5">
        <v>0.20499999999999999</v>
      </c>
      <c r="J66" s="5">
        <v>0.15</v>
      </c>
      <c r="K66" s="3" t="s">
        <v>4</v>
      </c>
      <c r="L66" s="3" t="s">
        <v>227</v>
      </c>
    </row>
    <row r="67" spans="1:12">
      <c r="A67" s="13" t="s">
        <v>799</v>
      </c>
      <c r="B67" s="3" t="s">
        <v>269</v>
      </c>
      <c r="C67" s="5">
        <v>1</v>
      </c>
      <c r="D67" s="5">
        <v>0</v>
      </c>
      <c r="E67" s="5">
        <v>0.46</v>
      </c>
      <c r="F67" s="5">
        <v>0.9</v>
      </c>
      <c r="G67" s="5">
        <v>1</v>
      </c>
      <c r="H67" s="5">
        <v>0</v>
      </c>
      <c r="I67" s="5">
        <v>0.27100000000000002</v>
      </c>
      <c r="J67" s="5">
        <v>0.2</v>
      </c>
      <c r="K67" s="3" t="s">
        <v>4</v>
      </c>
      <c r="L67" s="3" t="s">
        <v>227</v>
      </c>
    </row>
    <row r="68" spans="1:12">
      <c r="A68" s="7" t="s">
        <v>800</v>
      </c>
      <c r="B68" s="3" t="s">
        <v>270</v>
      </c>
      <c r="C68" s="5">
        <v>1</v>
      </c>
      <c r="D68" s="5">
        <v>0</v>
      </c>
      <c r="E68" s="5">
        <v>0.27</v>
      </c>
      <c r="F68" s="5">
        <v>0.53</v>
      </c>
      <c r="G68" s="5">
        <v>1</v>
      </c>
      <c r="H68" s="5">
        <v>0</v>
      </c>
      <c r="I68" s="5">
        <v>0.25800000000000001</v>
      </c>
      <c r="J68" s="5">
        <v>0.19</v>
      </c>
      <c r="K68" s="3" t="s">
        <v>4</v>
      </c>
      <c r="L68" s="3" t="s">
        <v>227</v>
      </c>
    </row>
    <row r="69" spans="1:12">
      <c r="A69" s="7" t="s">
        <v>801</v>
      </c>
      <c r="B69" s="3" t="s">
        <v>271</v>
      </c>
      <c r="C69" s="5">
        <v>1</v>
      </c>
      <c r="D69" s="5">
        <v>0</v>
      </c>
      <c r="E69" s="5">
        <v>0.43</v>
      </c>
      <c r="F69" s="5">
        <v>0.84</v>
      </c>
      <c r="G69" s="5">
        <v>0.99</v>
      </c>
      <c r="H69" s="5">
        <v>0</v>
      </c>
      <c r="I69" s="5">
        <v>0.23100000000000001</v>
      </c>
      <c r="J69" s="5">
        <v>0.17</v>
      </c>
      <c r="K69" s="3" t="s">
        <v>4</v>
      </c>
      <c r="L69" s="3" t="s">
        <v>227</v>
      </c>
    </row>
    <row r="70" spans="1:12">
      <c r="A70" s="7" t="s">
        <v>803</v>
      </c>
      <c r="B70" s="3" t="s">
        <v>272</v>
      </c>
      <c r="C70" s="5"/>
      <c r="D70" s="5"/>
      <c r="E70" s="5"/>
      <c r="F70" s="5"/>
      <c r="G70" s="5">
        <v>0.8</v>
      </c>
      <c r="H70" s="5">
        <v>0.01</v>
      </c>
      <c r="I70" s="5">
        <v>0.154</v>
      </c>
      <c r="J70" s="5">
        <v>0.11</v>
      </c>
      <c r="K70" s="3" t="s">
        <v>4</v>
      </c>
      <c r="L70" s="3" t="s">
        <v>7</v>
      </c>
    </row>
    <row r="71" spans="1:12">
      <c r="A71" s="7" t="s">
        <v>804</v>
      </c>
      <c r="B71" s="3" t="s">
        <v>31</v>
      </c>
      <c r="C71" s="5"/>
      <c r="D71" s="5"/>
      <c r="E71" s="5"/>
      <c r="F71" s="5"/>
      <c r="G71" s="5">
        <v>0</v>
      </c>
      <c r="H71" s="5">
        <v>0.39</v>
      </c>
      <c r="I71" s="5">
        <v>0</v>
      </c>
      <c r="J71" s="5">
        <v>0</v>
      </c>
      <c r="K71" s="3" t="s">
        <v>227</v>
      </c>
      <c r="L71" s="3" t="s">
        <v>227</v>
      </c>
    </row>
    <row r="72" spans="1:12">
      <c r="A72" s="14" t="s">
        <v>805</v>
      </c>
      <c r="B72" s="3" t="s">
        <v>273</v>
      </c>
      <c r="C72" s="5">
        <v>1</v>
      </c>
      <c r="D72" s="5">
        <v>0</v>
      </c>
      <c r="E72" s="5">
        <v>0.4</v>
      </c>
      <c r="F72" s="5">
        <v>0.78</v>
      </c>
      <c r="G72" s="5"/>
      <c r="H72" s="5"/>
      <c r="I72" s="5"/>
      <c r="J72" s="5"/>
      <c r="K72" s="3" t="s">
        <v>4</v>
      </c>
      <c r="L72" s="3" t="s">
        <v>227</v>
      </c>
    </row>
    <row r="73" spans="1:12">
      <c r="A73" s="7" t="s">
        <v>807</v>
      </c>
      <c r="B73" s="3" t="s">
        <v>32</v>
      </c>
      <c r="C73" s="5">
        <v>1</v>
      </c>
      <c r="D73" s="5">
        <v>0</v>
      </c>
      <c r="E73" s="5">
        <v>0.56999999999999995</v>
      </c>
      <c r="F73" s="5">
        <v>1.1000000000000001</v>
      </c>
      <c r="G73" s="5">
        <v>1</v>
      </c>
      <c r="H73" s="5">
        <v>0</v>
      </c>
      <c r="I73" s="5">
        <v>1.1819999999999999</v>
      </c>
      <c r="J73" s="5">
        <v>0.88</v>
      </c>
      <c r="K73" s="3" t="s">
        <v>4</v>
      </c>
      <c r="L73" s="3" t="s">
        <v>4</v>
      </c>
    </row>
    <row r="74" spans="1:12">
      <c r="A74" s="12" t="s">
        <v>810</v>
      </c>
      <c r="B74" s="3" t="s">
        <v>34</v>
      </c>
      <c r="C74" s="5">
        <v>1</v>
      </c>
      <c r="D74" s="5">
        <v>0</v>
      </c>
      <c r="E74" s="5">
        <v>0.24</v>
      </c>
      <c r="F74" s="5">
        <v>0.47</v>
      </c>
      <c r="G74" s="5">
        <v>0.51</v>
      </c>
      <c r="H74" s="5">
        <v>0.08</v>
      </c>
      <c r="I74" s="5">
        <v>4.9000000000000002E-2</v>
      </c>
      <c r="J74" s="5">
        <v>0.04</v>
      </c>
      <c r="K74" s="3" t="s">
        <v>4</v>
      </c>
      <c r="L74" s="3" t="s">
        <v>227</v>
      </c>
    </row>
    <row r="75" spans="1:12">
      <c r="A75" s="12" t="s">
        <v>811</v>
      </c>
      <c r="B75" s="3" t="s">
        <v>35</v>
      </c>
      <c r="C75" s="5">
        <v>0.47</v>
      </c>
      <c r="D75" s="5">
        <v>0.08</v>
      </c>
      <c r="E75" s="5">
        <v>7.0000000000000007E-2</v>
      </c>
      <c r="F75" s="5">
        <v>0.15</v>
      </c>
      <c r="G75" s="5">
        <v>0</v>
      </c>
      <c r="H75" s="5">
        <v>0.37</v>
      </c>
      <c r="I75" s="5">
        <v>7.4999999999999997E-2</v>
      </c>
      <c r="J75" s="5">
        <v>0.06</v>
      </c>
      <c r="K75" s="3" t="s">
        <v>227</v>
      </c>
      <c r="L75" s="3" t="s">
        <v>227</v>
      </c>
    </row>
    <row r="76" spans="1:12">
      <c r="A76" s="7" t="s">
        <v>813</v>
      </c>
      <c r="B76" s="3" t="s">
        <v>274</v>
      </c>
      <c r="C76" s="5">
        <v>1</v>
      </c>
      <c r="D76" s="5">
        <v>0</v>
      </c>
      <c r="E76" s="5">
        <v>0.18</v>
      </c>
      <c r="F76" s="5">
        <v>0.36</v>
      </c>
      <c r="G76" s="5">
        <v>0.66</v>
      </c>
      <c r="H76" s="5">
        <v>0.04</v>
      </c>
      <c r="I76" s="5">
        <v>6.9000000000000006E-2</v>
      </c>
      <c r="J76" s="5">
        <v>0.05</v>
      </c>
      <c r="K76" s="3" t="s">
        <v>4</v>
      </c>
      <c r="L76" s="3" t="s">
        <v>227</v>
      </c>
    </row>
    <row r="77" spans="1:12">
      <c r="A77" s="7" t="s">
        <v>815</v>
      </c>
      <c r="B77" s="3" t="s">
        <v>36</v>
      </c>
      <c r="C77" s="5">
        <v>1</v>
      </c>
      <c r="D77" s="5">
        <v>0</v>
      </c>
      <c r="E77" s="5">
        <v>0.66</v>
      </c>
      <c r="F77" s="5">
        <v>1.28</v>
      </c>
      <c r="G77" s="5">
        <v>0</v>
      </c>
      <c r="H77" s="5">
        <v>0.43</v>
      </c>
      <c r="I77" s="5">
        <v>2.7E-2</v>
      </c>
      <c r="J77" s="5">
        <v>0.02</v>
      </c>
      <c r="K77" s="3" t="s">
        <v>227</v>
      </c>
      <c r="L77" s="3" t="s">
        <v>227</v>
      </c>
    </row>
    <row r="78" spans="1:12">
      <c r="A78" s="11" t="s">
        <v>816</v>
      </c>
      <c r="B78" s="3" t="s">
        <v>275</v>
      </c>
      <c r="C78" s="5">
        <v>0.67</v>
      </c>
      <c r="D78" s="5">
        <v>0.02</v>
      </c>
      <c r="E78" s="5">
        <v>0.16</v>
      </c>
      <c r="F78" s="5">
        <v>0.31</v>
      </c>
      <c r="G78" s="5">
        <v>0.67</v>
      </c>
      <c r="H78" s="5">
        <v>0.02</v>
      </c>
      <c r="I78" s="5">
        <v>0.129</v>
      </c>
      <c r="J78" s="5">
        <v>0.1</v>
      </c>
      <c r="K78" s="3" t="s">
        <v>4</v>
      </c>
      <c r="L78" s="3" t="s">
        <v>7</v>
      </c>
    </row>
    <row r="79" spans="1:12">
      <c r="A79" s="7" t="s">
        <v>817</v>
      </c>
      <c r="B79" s="3" t="s">
        <v>37</v>
      </c>
      <c r="C79" s="5">
        <v>0.88</v>
      </c>
      <c r="D79" s="5">
        <v>0.01</v>
      </c>
      <c r="E79" s="5">
        <v>0.19</v>
      </c>
      <c r="F79" s="5">
        <v>0.37</v>
      </c>
      <c r="G79" s="5">
        <v>0.01</v>
      </c>
      <c r="H79" s="5">
        <v>0.33</v>
      </c>
      <c r="I79" s="5">
        <v>0.246</v>
      </c>
      <c r="J79" s="5">
        <v>0.18</v>
      </c>
      <c r="K79" s="3" t="s">
        <v>227</v>
      </c>
      <c r="L79" s="3" t="s">
        <v>227</v>
      </c>
    </row>
    <row r="80" spans="1:12">
      <c r="A80" s="7" t="s">
        <v>821</v>
      </c>
      <c r="B80" s="3" t="s">
        <v>276</v>
      </c>
      <c r="C80" s="5">
        <v>1</v>
      </c>
      <c r="D80" s="5">
        <v>0</v>
      </c>
      <c r="E80" s="5">
        <v>0.08</v>
      </c>
      <c r="F80" s="5">
        <v>0.15</v>
      </c>
      <c r="G80" s="5">
        <v>0.71</v>
      </c>
      <c r="H80" s="5">
        <v>0.02</v>
      </c>
      <c r="I80" s="5">
        <v>6.6000000000000003E-2</v>
      </c>
      <c r="J80" s="5">
        <v>0.05</v>
      </c>
      <c r="K80" s="3" t="s">
        <v>4</v>
      </c>
      <c r="L80" s="3" t="s">
        <v>227</v>
      </c>
    </row>
    <row r="81" spans="1:12">
      <c r="A81" s="14" t="s">
        <v>823</v>
      </c>
      <c r="B81" s="3" t="s">
        <v>277</v>
      </c>
      <c r="C81" s="5">
        <v>1</v>
      </c>
      <c r="D81" s="5">
        <v>0</v>
      </c>
      <c r="E81" s="5">
        <v>0.59</v>
      </c>
      <c r="F81" s="5">
        <v>1.1499999999999999</v>
      </c>
      <c r="G81" s="5">
        <v>1</v>
      </c>
      <c r="H81" s="5">
        <v>0</v>
      </c>
      <c r="I81" s="5">
        <v>0.72299999999999998</v>
      </c>
      <c r="J81" s="5">
        <v>0.54</v>
      </c>
      <c r="K81" s="3" t="s">
        <v>4</v>
      </c>
      <c r="L81" s="3" t="s">
        <v>227</v>
      </c>
    </row>
    <row r="82" spans="1:12">
      <c r="A82" s="7" t="s">
        <v>824</v>
      </c>
      <c r="B82" s="3" t="s">
        <v>278</v>
      </c>
      <c r="C82" s="5">
        <v>1</v>
      </c>
      <c r="D82" s="5">
        <v>0</v>
      </c>
      <c r="E82" s="5">
        <v>0.15</v>
      </c>
      <c r="F82" s="5">
        <v>0.28999999999999998</v>
      </c>
      <c r="G82" s="5">
        <v>1</v>
      </c>
      <c r="H82" s="5">
        <v>0</v>
      </c>
      <c r="I82" s="5">
        <v>0.114</v>
      </c>
      <c r="J82" s="5">
        <v>0.08</v>
      </c>
      <c r="K82" s="3" t="s">
        <v>4</v>
      </c>
      <c r="L82" s="3" t="s">
        <v>227</v>
      </c>
    </row>
    <row r="83" spans="1:12">
      <c r="A83" s="7" t="s">
        <v>830</v>
      </c>
      <c r="B83" s="3" t="s">
        <v>279</v>
      </c>
      <c r="C83" s="5">
        <v>1</v>
      </c>
      <c r="D83" s="5">
        <v>0</v>
      </c>
      <c r="E83" s="5">
        <v>1.49</v>
      </c>
      <c r="F83" s="5">
        <v>2.9</v>
      </c>
      <c r="G83" s="5">
        <v>1</v>
      </c>
      <c r="H83" s="5">
        <v>0</v>
      </c>
      <c r="I83" s="5">
        <v>2.2799999999999998</v>
      </c>
      <c r="J83" s="5">
        <v>1.7</v>
      </c>
      <c r="K83" s="3" t="s">
        <v>4</v>
      </c>
      <c r="L83" s="3" t="s">
        <v>227</v>
      </c>
    </row>
    <row r="84" spans="1:12">
      <c r="A84" s="6" t="s">
        <v>831</v>
      </c>
      <c r="B84" s="3" t="s">
        <v>280</v>
      </c>
      <c r="C84" s="5">
        <v>1</v>
      </c>
      <c r="D84" s="5">
        <v>0</v>
      </c>
      <c r="E84" s="5">
        <v>1.82</v>
      </c>
      <c r="F84" s="5">
        <v>3.55</v>
      </c>
      <c r="G84" s="5">
        <v>1</v>
      </c>
      <c r="H84" s="5">
        <v>0</v>
      </c>
      <c r="I84" s="5">
        <v>2.6949999999999998</v>
      </c>
      <c r="J84" s="5">
        <v>2.0099999999999998</v>
      </c>
      <c r="K84" s="3" t="s">
        <v>4</v>
      </c>
      <c r="L84" s="3" t="s">
        <v>227</v>
      </c>
    </row>
    <row r="85" spans="1:12">
      <c r="A85" s="10" t="s">
        <v>832</v>
      </c>
      <c r="B85" s="3" t="s">
        <v>281</v>
      </c>
      <c r="C85" s="5"/>
      <c r="D85" s="5"/>
      <c r="E85" s="5"/>
      <c r="F85" s="5"/>
      <c r="G85" s="5">
        <v>0.33</v>
      </c>
      <c r="H85" s="5">
        <v>0.11</v>
      </c>
      <c r="I85" s="5">
        <v>6.5000000000000002E-2</v>
      </c>
      <c r="J85" s="5">
        <v>0.05</v>
      </c>
      <c r="K85" s="3" t="s">
        <v>227</v>
      </c>
      <c r="L85" s="3" t="s">
        <v>227</v>
      </c>
    </row>
    <row r="86" spans="1:12">
      <c r="A86" s="14" t="s">
        <v>833</v>
      </c>
      <c r="B86" s="3" t="s">
        <v>282</v>
      </c>
      <c r="C86" s="5"/>
      <c r="D86" s="5"/>
      <c r="E86" s="5"/>
      <c r="F86" s="5"/>
      <c r="G86" s="5">
        <v>0</v>
      </c>
      <c r="H86" s="5">
        <v>0.34</v>
      </c>
      <c r="I86" s="5">
        <v>0</v>
      </c>
      <c r="J86" s="5">
        <v>0</v>
      </c>
      <c r="K86" s="3" t="s">
        <v>227</v>
      </c>
      <c r="L86" s="3" t="s">
        <v>7</v>
      </c>
    </row>
    <row r="87" spans="1:12">
      <c r="A87" s="7" t="s">
        <v>836</v>
      </c>
      <c r="B87" s="3" t="s">
        <v>42</v>
      </c>
      <c r="C87" s="5">
        <v>0</v>
      </c>
      <c r="D87" s="5">
        <v>0.26</v>
      </c>
      <c r="E87" s="5">
        <v>-0.03</v>
      </c>
      <c r="F87" s="5">
        <v>-0.06</v>
      </c>
      <c r="G87" s="5">
        <v>0</v>
      </c>
      <c r="H87" s="5">
        <v>0.45</v>
      </c>
      <c r="I87" s="5">
        <v>-7.1999999999999995E-2</v>
      </c>
      <c r="J87" s="5">
        <v>-0.05</v>
      </c>
      <c r="K87" s="3" t="s">
        <v>227</v>
      </c>
      <c r="L87" s="3" t="s">
        <v>227</v>
      </c>
    </row>
    <row r="88" spans="1:12">
      <c r="A88" s="7" t="s">
        <v>837</v>
      </c>
      <c r="B88" s="3" t="s">
        <v>283</v>
      </c>
      <c r="C88" s="5">
        <v>0.99</v>
      </c>
      <c r="D88" s="5">
        <v>0</v>
      </c>
      <c r="E88" s="5">
        <v>0.57999999999999996</v>
      </c>
      <c r="F88" s="5">
        <v>1.1299999999999999</v>
      </c>
      <c r="G88" s="5">
        <v>0.44</v>
      </c>
      <c r="H88" s="5">
        <v>0.08</v>
      </c>
      <c r="I88" s="5">
        <v>0.77200000000000002</v>
      </c>
      <c r="J88" s="5">
        <v>0.56999999999999995</v>
      </c>
      <c r="K88" s="3" t="s">
        <v>4</v>
      </c>
      <c r="L88" s="3" t="s">
        <v>227</v>
      </c>
    </row>
    <row r="89" spans="1:12">
      <c r="A89" s="7" t="s">
        <v>838</v>
      </c>
      <c r="B89" s="3" t="s">
        <v>43</v>
      </c>
      <c r="C89" s="5">
        <v>1</v>
      </c>
      <c r="D89" s="5">
        <v>0</v>
      </c>
      <c r="E89" s="5">
        <v>0.51400000000000001</v>
      </c>
      <c r="F89" s="5">
        <v>1</v>
      </c>
      <c r="G89" s="5">
        <v>1</v>
      </c>
      <c r="H89" s="5">
        <v>0</v>
      </c>
      <c r="I89" s="5">
        <v>1.3440000000000001</v>
      </c>
      <c r="J89" s="5">
        <v>1</v>
      </c>
      <c r="K89" s="3" t="s">
        <v>4</v>
      </c>
      <c r="L89" s="3" t="s">
        <v>4</v>
      </c>
    </row>
    <row r="90" spans="1:12">
      <c r="A90" s="7" t="s">
        <v>841</v>
      </c>
      <c r="B90" s="3" t="s">
        <v>44</v>
      </c>
      <c r="C90" s="5">
        <v>0.85</v>
      </c>
      <c r="D90" s="5">
        <v>0.01</v>
      </c>
      <c r="E90" s="5">
        <v>0.18</v>
      </c>
      <c r="F90" s="5">
        <v>0.35</v>
      </c>
      <c r="G90" s="5">
        <v>0</v>
      </c>
      <c r="H90" s="5">
        <v>0.38</v>
      </c>
      <c r="I90" s="5">
        <v>-0.02</v>
      </c>
      <c r="J90" s="5">
        <v>-0.01</v>
      </c>
      <c r="K90" s="3" t="s">
        <v>227</v>
      </c>
      <c r="L90" s="3" t="s">
        <v>227</v>
      </c>
    </row>
    <row r="91" spans="1:12">
      <c r="A91" s="7" t="s">
        <v>848</v>
      </c>
      <c r="B91" s="3" t="s">
        <v>284</v>
      </c>
      <c r="C91" s="5"/>
      <c r="D91" s="5"/>
      <c r="E91" s="5"/>
      <c r="F91" s="5"/>
      <c r="G91" s="5">
        <v>1</v>
      </c>
      <c r="H91" s="5">
        <v>0</v>
      </c>
      <c r="I91" s="5">
        <v>0.128</v>
      </c>
      <c r="J91" s="5">
        <v>0.1</v>
      </c>
      <c r="K91" s="3" t="s">
        <v>4</v>
      </c>
      <c r="L91" s="3" t="s">
        <v>227</v>
      </c>
    </row>
    <row r="92" spans="1:12">
      <c r="A92" s="9" t="s">
        <v>843</v>
      </c>
      <c r="B92" s="3" t="s">
        <v>285</v>
      </c>
      <c r="C92" s="5">
        <v>1</v>
      </c>
      <c r="D92" s="5">
        <v>0</v>
      </c>
      <c r="E92" s="5">
        <v>0.52</v>
      </c>
      <c r="F92" s="5">
        <v>1.02</v>
      </c>
      <c r="G92" s="5">
        <v>1</v>
      </c>
      <c r="H92" s="5">
        <v>0</v>
      </c>
      <c r="I92" s="5">
        <v>0.47399999999999998</v>
      </c>
      <c r="J92" s="5">
        <v>0.35</v>
      </c>
      <c r="K92" s="3" t="s">
        <v>4</v>
      </c>
      <c r="L92" s="3" t="s">
        <v>227</v>
      </c>
    </row>
    <row r="93" spans="1:12">
      <c r="A93" s="14" t="s">
        <v>849</v>
      </c>
      <c r="B93" s="3" t="s">
        <v>286</v>
      </c>
      <c r="C93" s="5">
        <v>1</v>
      </c>
      <c r="D93" s="5">
        <v>0</v>
      </c>
      <c r="E93" s="5">
        <v>0.55000000000000004</v>
      </c>
      <c r="F93" s="5">
        <v>1.07</v>
      </c>
      <c r="G93" s="5">
        <v>1</v>
      </c>
      <c r="H93" s="5">
        <v>0</v>
      </c>
      <c r="I93" s="5">
        <v>0.497</v>
      </c>
      <c r="J93" s="5">
        <v>0.37</v>
      </c>
      <c r="K93" s="3" t="s">
        <v>4</v>
      </c>
      <c r="L93" s="3" t="s">
        <v>227</v>
      </c>
    </row>
    <row r="94" spans="1:12">
      <c r="A94" s="6" t="s">
        <v>850</v>
      </c>
      <c r="B94" s="3" t="s">
        <v>287</v>
      </c>
      <c r="C94" s="5">
        <v>1</v>
      </c>
      <c r="D94" s="5">
        <v>0</v>
      </c>
      <c r="E94" s="5">
        <v>0.56000000000000005</v>
      </c>
      <c r="F94" s="5">
        <v>1.0900000000000001</v>
      </c>
      <c r="G94" s="5">
        <v>1</v>
      </c>
      <c r="H94" s="5">
        <v>0</v>
      </c>
      <c r="I94" s="5">
        <v>0.247</v>
      </c>
      <c r="J94" s="5">
        <v>0.18</v>
      </c>
      <c r="K94" s="3" t="s">
        <v>4</v>
      </c>
      <c r="L94" s="3" t="s">
        <v>227</v>
      </c>
    </row>
    <row r="95" spans="1:12">
      <c r="A95" s="10" t="s">
        <v>844</v>
      </c>
      <c r="B95" s="3" t="s">
        <v>288</v>
      </c>
      <c r="C95" s="5">
        <v>1</v>
      </c>
      <c r="D95" s="5">
        <v>0</v>
      </c>
      <c r="E95" s="5">
        <v>0.7</v>
      </c>
      <c r="F95" s="5">
        <v>1.37</v>
      </c>
      <c r="G95" s="5">
        <v>1</v>
      </c>
      <c r="H95" s="5">
        <v>0</v>
      </c>
      <c r="I95" s="5">
        <v>0.28100000000000003</v>
      </c>
      <c r="J95" s="5">
        <v>0.21</v>
      </c>
      <c r="K95" s="3" t="s">
        <v>4</v>
      </c>
      <c r="L95" s="3" t="s">
        <v>227</v>
      </c>
    </row>
    <row r="96" spans="1:12">
      <c r="A96" s="6" t="s">
        <v>851</v>
      </c>
      <c r="B96" s="3" t="s">
        <v>289</v>
      </c>
      <c r="C96" s="5">
        <v>1</v>
      </c>
      <c r="D96" s="5">
        <v>0</v>
      </c>
      <c r="E96" s="5">
        <v>0.27</v>
      </c>
      <c r="F96" s="5">
        <v>0.52</v>
      </c>
      <c r="G96" s="5">
        <v>1</v>
      </c>
      <c r="H96" s="5">
        <v>0</v>
      </c>
      <c r="I96" s="5">
        <v>0.34499999999999997</v>
      </c>
      <c r="J96" s="5">
        <v>0.26</v>
      </c>
      <c r="K96" s="3" t="s">
        <v>4</v>
      </c>
      <c r="L96" s="3" t="s">
        <v>7</v>
      </c>
    </row>
    <row r="97" spans="1:12">
      <c r="A97" s="6" t="s">
        <v>852</v>
      </c>
      <c r="B97" s="3" t="s">
        <v>290</v>
      </c>
      <c r="C97" s="5">
        <v>1</v>
      </c>
      <c r="D97" s="5">
        <v>0</v>
      </c>
      <c r="E97" s="5">
        <v>0.65</v>
      </c>
      <c r="F97" s="5">
        <v>1.26</v>
      </c>
      <c r="G97" s="5">
        <v>1</v>
      </c>
      <c r="H97" s="5">
        <v>0</v>
      </c>
      <c r="I97" s="5">
        <v>0.56200000000000006</v>
      </c>
      <c r="J97" s="5">
        <v>0.42</v>
      </c>
      <c r="K97" s="3" t="s">
        <v>4</v>
      </c>
      <c r="L97" s="3" t="s">
        <v>227</v>
      </c>
    </row>
    <row r="98" spans="1:12">
      <c r="A98" s="6" t="s">
        <v>845</v>
      </c>
      <c r="B98" s="3" t="s">
        <v>291</v>
      </c>
      <c r="C98" s="5">
        <v>1</v>
      </c>
      <c r="D98" s="5">
        <v>0</v>
      </c>
      <c r="E98" s="5">
        <v>0.4</v>
      </c>
      <c r="F98" s="5">
        <v>0.78</v>
      </c>
      <c r="G98" s="5">
        <v>1</v>
      </c>
      <c r="H98" s="5">
        <v>0</v>
      </c>
      <c r="I98" s="5">
        <v>0.55100000000000005</v>
      </c>
      <c r="J98" s="5">
        <v>0.41</v>
      </c>
      <c r="K98" s="3" t="s">
        <v>4</v>
      </c>
      <c r="L98" s="3" t="s">
        <v>7</v>
      </c>
    </row>
    <row r="99" spans="1:12">
      <c r="A99" s="14" t="s">
        <v>846</v>
      </c>
      <c r="B99" s="3" t="s">
        <v>292</v>
      </c>
      <c r="C99" s="5">
        <v>1</v>
      </c>
      <c r="D99" s="5">
        <v>0</v>
      </c>
      <c r="E99" s="5">
        <v>0.88</v>
      </c>
      <c r="F99" s="5">
        <v>1.71</v>
      </c>
      <c r="G99" s="5">
        <v>1</v>
      </c>
      <c r="H99" s="5">
        <v>0</v>
      </c>
      <c r="I99" s="5">
        <v>0.65700000000000003</v>
      </c>
      <c r="J99" s="5">
        <v>0.49</v>
      </c>
      <c r="K99" s="3" t="s">
        <v>4</v>
      </c>
      <c r="L99" s="3" t="s">
        <v>227</v>
      </c>
    </row>
    <row r="100" spans="1:12">
      <c r="A100" s="7" t="s">
        <v>853</v>
      </c>
      <c r="B100" s="3" t="s">
        <v>293</v>
      </c>
      <c r="C100" s="5">
        <v>1</v>
      </c>
      <c r="D100" s="5">
        <v>0</v>
      </c>
      <c r="E100" s="5">
        <v>0.24</v>
      </c>
      <c r="F100" s="5">
        <v>0.47</v>
      </c>
      <c r="G100" s="5">
        <v>0.99</v>
      </c>
      <c r="H100" s="5">
        <v>0</v>
      </c>
      <c r="I100" s="5">
        <v>0.23899999999999999</v>
      </c>
      <c r="J100" s="5">
        <v>0.18</v>
      </c>
      <c r="K100" s="3" t="s">
        <v>4</v>
      </c>
      <c r="L100" s="3" t="s">
        <v>7</v>
      </c>
    </row>
    <row r="101" spans="1:12">
      <c r="A101" s="6" t="s">
        <v>854</v>
      </c>
      <c r="B101" s="3" t="s">
        <v>294</v>
      </c>
      <c r="C101" s="5">
        <v>1</v>
      </c>
      <c r="D101" s="5">
        <v>0</v>
      </c>
      <c r="E101" s="5">
        <v>0.19</v>
      </c>
      <c r="F101" s="5">
        <v>0.38</v>
      </c>
      <c r="G101" s="5">
        <v>1</v>
      </c>
      <c r="H101" s="5">
        <v>0</v>
      </c>
      <c r="I101" s="5">
        <v>0.21</v>
      </c>
      <c r="J101" s="5">
        <v>0.16</v>
      </c>
      <c r="K101" s="3" t="s">
        <v>4</v>
      </c>
      <c r="L101" s="3" t="s">
        <v>7</v>
      </c>
    </row>
    <row r="102" spans="1:12">
      <c r="A102" s="11" t="s">
        <v>847</v>
      </c>
      <c r="B102" s="3" t="s">
        <v>45</v>
      </c>
      <c r="C102" s="5"/>
      <c r="D102" s="5"/>
      <c r="E102" s="5"/>
      <c r="F102" s="5"/>
      <c r="G102" s="5">
        <v>0.05</v>
      </c>
      <c r="H102" s="5">
        <v>0.28999999999999998</v>
      </c>
      <c r="I102" s="5">
        <v>0</v>
      </c>
      <c r="J102" s="5">
        <v>0</v>
      </c>
      <c r="K102" s="3" t="s">
        <v>227</v>
      </c>
      <c r="L102" s="3" t="s">
        <v>227</v>
      </c>
    </row>
    <row r="103" spans="1:12">
      <c r="A103" s="7" t="s">
        <v>855</v>
      </c>
      <c r="B103" s="3" t="s">
        <v>46</v>
      </c>
      <c r="C103" s="5">
        <v>1</v>
      </c>
      <c r="D103" s="5">
        <v>0</v>
      </c>
      <c r="E103" s="5">
        <v>0.45</v>
      </c>
      <c r="F103" s="5">
        <v>0.87</v>
      </c>
      <c r="G103" s="5">
        <v>1</v>
      </c>
      <c r="H103" s="5">
        <v>0</v>
      </c>
      <c r="I103" s="5">
        <v>0.76800000000000002</v>
      </c>
      <c r="J103" s="5">
        <v>0.56999999999999995</v>
      </c>
      <c r="K103" s="3" t="s">
        <v>4</v>
      </c>
      <c r="L103" s="3" t="s">
        <v>227</v>
      </c>
    </row>
    <row r="104" spans="1:12">
      <c r="A104" s="9" t="s">
        <v>859</v>
      </c>
      <c r="B104" s="3" t="s">
        <v>295</v>
      </c>
      <c r="C104" s="5"/>
      <c r="D104" s="5"/>
      <c r="E104" s="5"/>
      <c r="F104" s="5"/>
      <c r="G104" s="5">
        <v>0.66</v>
      </c>
      <c r="H104" s="5">
        <v>0.05</v>
      </c>
      <c r="I104" s="5">
        <v>0.13900000000000001</v>
      </c>
      <c r="J104" s="5">
        <v>0.1</v>
      </c>
      <c r="K104" s="3" t="s">
        <v>4</v>
      </c>
      <c r="L104" s="3" t="s">
        <v>227</v>
      </c>
    </row>
    <row r="105" spans="1:12">
      <c r="A105" s="10" t="s">
        <v>861</v>
      </c>
      <c r="B105" s="3" t="s">
        <v>47</v>
      </c>
      <c r="C105" s="5">
        <v>0.74</v>
      </c>
      <c r="D105" s="5">
        <v>0.01</v>
      </c>
      <c r="E105" s="5">
        <v>0.24</v>
      </c>
      <c r="F105" s="5">
        <v>0.47</v>
      </c>
      <c r="G105" s="5">
        <v>0</v>
      </c>
      <c r="H105" s="5">
        <v>0.45</v>
      </c>
      <c r="I105" s="5">
        <v>-0.13800000000000001</v>
      </c>
      <c r="J105" s="5">
        <v>-0.1</v>
      </c>
      <c r="K105" s="3" t="s">
        <v>227</v>
      </c>
      <c r="L105" s="3" t="s">
        <v>227</v>
      </c>
    </row>
    <row r="106" spans="1:12">
      <c r="A106" s="10" t="s">
        <v>864</v>
      </c>
      <c r="B106" s="3" t="s">
        <v>49</v>
      </c>
      <c r="C106" s="5">
        <v>0</v>
      </c>
      <c r="D106" s="5">
        <v>0.26</v>
      </c>
      <c r="E106" s="5">
        <v>7.0000000000000007E-2</v>
      </c>
      <c r="F106" s="5">
        <v>0.14000000000000001</v>
      </c>
      <c r="G106" s="5">
        <v>0</v>
      </c>
      <c r="H106" s="5">
        <v>0.45</v>
      </c>
      <c r="I106" s="5">
        <v>2.1999999999999999E-2</v>
      </c>
      <c r="J106" s="5">
        <v>0.02</v>
      </c>
      <c r="K106" s="3" t="s">
        <v>227</v>
      </c>
      <c r="L106" s="3" t="s">
        <v>227</v>
      </c>
    </row>
    <row r="107" spans="1:12">
      <c r="A107" s="7" t="s">
        <v>865</v>
      </c>
      <c r="B107" s="3" t="s">
        <v>50</v>
      </c>
      <c r="C107" s="5">
        <v>0</v>
      </c>
      <c r="D107" s="5">
        <v>0.24</v>
      </c>
      <c r="E107" s="5">
        <v>0.08</v>
      </c>
      <c r="F107" s="5">
        <v>0.16</v>
      </c>
      <c r="G107" s="5">
        <v>0.05</v>
      </c>
      <c r="H107" s="5">
        <v>0.3</v>
      </c>
      <c r="I107" s="5">
        <v>1.387</v>
      </c>
      <c r="J107" s="5">
        <v>1.03</v>
      </c>
      <c r="K107" s="3" t="s">
        <v>227</v>
      </c>
      <c r="L107" s="3" t="s">
        <v>227</v>
      </c>
    </row>
    <row r="108" spans="1:12">
      <c r="A108" s="7" t="s">
        <v>866</v>
      </c>
      <c r="B108" s="3" t="s">
        <v>51</v>
      </c>
      <c r="C108" s="5">
        <v>0</v>
      </c>
      <c r="D108" s="5">
        <v>0.24</v>
      </c>
      <c r="E108" s="5">
        <v>-0.06</v>
      </c>
      <c r="F108" s="5">
        <v>-0.11</v>
      </c>
      <c r="G108" s="5">
        <v>0</v>
      </c>
      <c r="H108" s="5">
        <v>0.45</v>
      </c>
      <c r="I108" s="5">
        <v>-0.40899999999999997</v>
      </c>
      <c r="J108" s="5">
        <v>-0.3</v>
      </c>
      <c r="K108" s="3" t="s">
        <v>227</v>
      </c>
      <c r="L108" s="3" t="s">
        <v>227</v>
      </c>
    </row>
    <row r="109" spans="1:12">
      <c r="A109" s="7" t="s">
        <v>869</v>
      </c>
      <c r="B109" s="3" t="s">
        <v>296</v>
      </c>
      <c r="C109" s="5"/>
      <c r="D109" s="5"/>
      <c r="E109" s="5"/>
      <c r="F109" s="5"/>
      <c r="G109" s="5">
        <v>1</v>
      </c>
      <c r="H109" s="5">
        <v>0</v>
      </c>
      <c r="I109" s="5">
        <v>0.14499999999999999</v>
      </c>
      <c r="J109" s="5">
        <v>0.11</v>
      </c>
      <c r="K109" s="3" t="s">
        <v>4</v>
      </c>
      <c r="L109" s="3" t="s">
        <v>7</v>
      </c>
    </row>
    <row r="110" spans="1:12">
      <c r="A110" s="10" t="s">
        <v>870</v>
      </c>
      <c r="B110" s="3" t="s">
        <v>297</v>
      </c>
      <c r="C110" s="5"/>
      <c r="D110" s="5"/>
      <c r="E110" s="5"/>
      <c r="F110" s="5"/>
      <c r="G110" s="5">
        <v>0.66</v>
      </c>
      <c r="H110" s="5">
        <v>0.05</v>
      </c>
      <c r="I110" s="5">
        <v>4.1000000000000002E-2</v>
      </c>
      <c r="J110" s="5">
        <v>0.03</v>
      </c>
      <c r="K110" s="3" t="s">
        <v>4</v>
      </c>
      <c r="L110" s="3" t="s">
        <v>227</v>
      </c>
    </row>
    <row r="111" spans="1:12">
      <c r="A111" s="9" t="s">
        <v>872</v>
      </c>
      <c r="B111" s="3" t="s">
        <v>298</v>
      </c>
      <c r="C111" s="5">
        <v>1</v>
      </c>
      <c r="D111" s="5">
        <v>0</v>
      </c>
      <c r="E111" s="5">
        <v>0.13</v>
      </c>
      <c r="F111" s="5">
        <v>0.25</v>
      </c>
      <c r="G111" s="5">
        <v>0.99</v>
      </c>
      <c r="H111" s="5">
        <v>0</v>
      </c>
      <c r="I111" s="5">
        <v>4.2000000000000003E-2</v>
      </c>
      <c r="J111" s="5">
        <v>0.03</v>
      </c>
      <c r="K111" s="3" t="s">
        <v>4</v>
      </c>
      <c r="L111" s="3" t="s">
        <v>7</v>
      </c>
    </row>
    <row r="112" spans="1:12">
      <c r="A112" s="7" t="s">
        <v>873</v>
      </c>
      <c r="B112" s="3" t="s">
        <v>53</v>
      </c>
      <c r="C112" s="5">
        <v>0.33</v>
      </c>
      <c r="D112" s="5">
        <v>0.1</v>
      </c>
      <c r="E112" s="5">
        <v>0.09</v>
      </c>
      <c r="F112" s="5">
        <v>0.18</v>
      </c>
      <c r="G112" s="5">
        <v>0.66</v>
      </c>
      <c r="H112" s="5">
        <v>0.05</v>
      </c>
      <c r="I112" s="5">
        <v>0.11600000000000001</v>
      </c>
      <c r="J112" s="5">
        <v>0.09</v>
      </c>
      <c r="K112" s="3" t="s">
        <v>4</v>
      </c>
      <c r="L112" s="3" t="s">
        <v>4</v>
      </c>
    </row>
    <row r="113" spans="1:12">
      <c r="A113" s="6" t="s">
        <v>875</v>
      </c>
      <c r="B113" s="3" t="s">
        <v>299</v>
      </c>
      <c r="C113" s="5">
        <v>0.67</v>
      </c>
      <c r="D113" s="5">
        <v>0.04</v>
      </c>
      <c r="E113" s="5">
        <v>0.06</v>
      </c>
      <c r="F113" s="5">
        <v>0.11</v>
      </c>
      <c r="G113" s="5">
        <v>1</v>
      </c>
      <c r="H113" s="5">
        <v>0</v>
      </c>
      <c r="I113" s="5">
        <v>0.22</v>
      </c>
      <c r="J113" s="5">
        <v>0.16</v>
      </c>
      <c r="K113" s="3" t="s">
        <v>4</v>
      </c>
      <c r="L113" s="3" t="s">
        <v>7</v>
      </c>
    </row>
    <row r="114" spans="1:12">
      <c r="A114" s="7" t="s">
        <v>874</v>
      </c>
      <c r="B114" s="3" t="s">
        <v>54</v>
      </c>
      <c r="C114" s="5"/>
      <c r="D114" s="5"/>
      <c r="E114" s="5"/>
      <c r="F114" s="5"/>
      <c r="G114" s="5">
        <v>0</v>
      </c>
      <c r="H114" s="5">
        <v>0.45</v>
      </c>
      <c r="I114" s="5">
        <v>-0.11</v>
      </c>
      <c r="J114" s="5">
        <v>-0.08</v>
      </c>
      <c r="K114" s="3" t="s">
        <v>227</v>
      </c>
      <c r="L114" s="3" t="s">
        <v>7</v>
      </c>
    </row>
    <row r="115" spans="1:12">
      <c r="A115" s="9" t="s">
        <v>877</v>
      </c>
      <c r="B115" s="3" t="s">
        <v>55</v>
      </c>
      <c r="C115" s="5">
        <v>0.67</v>
      </c>
      <c r="D115" s="5">
        <v>0.04</v>
      </c>
      <c r="E115" s="5">
        <v>0.09</v>
      </c>
      <c r="F115" s="5">
        <v>0.17</v>
      </c>
      <c r="G115" s="5">
        <v>0.01</v>
      </c>
      <c r="H115" s="5">
        <v>0.33</v>
      </c>
      <c r="I115" s="5">
        <v>0.156</v>
      </c>
      <c r="J115" s="5">
        <v>0.12</v>
      </c>
      <c r="K115" s="3" t="s">
        <v>227</v>
      </c>
      <c r="L115" s="3" t="s">
        <v>227</v>
      </c>
    </row>
    <row r="116" spans="1:12">
      <c r="A116" s="7" t="s">
        <v>879</v>
      </c>
      <c r="B116" s="3" t="s">
        <v>57</v>
      </c>
      <c r="C116" s="5">
        <v>0.33</v>
      </c>
      <c r="D116" s="5">
        <v>0.1</v>
      </c>
      <c r="E116" s="5">
        <v>0.12</v>
      </c>
      <c r="F116" s="5">
        <v>0.23</v>
      </c>
      <c r="G116" s="5">
        <v>0.99</v>
      </c>
      <c r="H116" s="5">
        <v>0</v>
      </c>
      <c r="I116" s="5">
        <v>0.23699999999999999</v>
      </c>
      <c r="J116" s="5">
        <v>0.18</v>
      </c>
      <c r="K116" s="3" t="s">
        <v>4</v>
      </c>
      <c r="L116" s="3" t="s">
        <v>227</v>
      </c>
    </row>
    <row r="117" spans="1:12">
      <c r="A117" s="9" t="s">
        <v>880</v>
      </c>
      <c r="B117" s="3" t="s">
        <v>300</v>
      </c>
      <c r="C117" s="5">
        <v>1</v>
      </c>
      <c r="D117" s="5">
        <v>0</v>
      </c>
      <c r="E117" s="5">
        <v>0.1</v>
      </c>
      <c r="F117" s="5">
        <v>0.2</v>
      </c>
      <c r="G117" s="5">
        <v>0.01</v>
      </c>
      <c r="H117" s="5">
        <v>0.33</v>
      </c>
      <c r="I117" s="5">
        <v>2.5999999999999999E-2</v>
      </c>
      <c r="J117" s="5">
        <v>0.02</v>
      </c>
      <c r="K117" s="3" t="s">
        <v>227</v>
      </c>
      <c r="L117" s="3" t="s">
        <v>227</v>
      </c>
    </row>
    <row r="118" spans="1:12">
      <c r="A118" s="6" t="s">
        <v>883</v>
      </c>
      <c r="B118" s="3" t="s">
        <v>301</v>
      </c>
      <c r="C118" s="5">
        <v>1</v>
      </c>
      <c r="D118" s="5">
        <v>0</v>
      </c>
      <c r="E118" s="5">
        <v>0.59</v>
      </c>
      <c r="F118" s="5">
        <v>1.1399999999999999</v>
      </c>
      <c r="G118" s="5">
        <v>1</v>
      </c>
      <c r="H118" s="5">
        <v>0</v>
      </c>
      <c r="I118" s="5">
        <v>0.34599999999999997</v>
      </c>
      <c r="J118" s="5">
        <v>0.26</v>
      </c>
      <c r="K118" s="3" t="s">
        <v>4</v>
      </c>
      <c r="L118" s="3" t="s">
        <v>227</v>
      </c>
    </row>
    <row r="119" spans="1:12">
      <c r="A119" s="7" t="s">
        <v>886</v>
      </c>
      <c r="B119" s="3" t="s">
        <v>62</v>
      </c>
      <c r="C119" s="5">
        <v>0.3</v>
      </c>
      <c r="D119" s="5">
        <v>0.18</v>
      </c>
      <c r="E119" s="5">
        <v>0.03</v>
      </c>
      <c r="F119" s="5">
        <v>0.06</v>
      </c>
      <c r="G119" s="5">
        <v>0</v>
      </c>
      <c r="H119" s="5">
        <v>0.39</v>
      </c>
      <c r="I119" s="5">
        <v>2.1000000000000001E-2</v>
      </c>
      <c r="J119" s="5">
        <v>0.02</v>
      </c>
      <c r="K119" s="3" t="s">
        <v>227</v>
      </c>
      <c r="L119" s="3" t="s">
        <v>227</v>
      </c>
    </row>
    <row r="120" spans="1:12">
      <c r="A120" s="7" t="s">
        <v>887</v>
      </c>
      <c r="B120" s="3" t="s">
        <v>63</v>
      </c>
      <c r="C120" s="5">
        <v>1</v>
      </c>
      <c r="D120" s="5">
        <v>0</v>
      </c>
      <c r="E120" s="5">
        <v>0.11</v>
      </c>
      <c r="F120" s="5">
        <v>0.22</v>
      </c>
      <c r="G120" s="5">
        <v>1</v>
      </c>
      <c r="H120" s="5">
        <v>0</v>
      </c>
      <c r="I120" s="5">
        <v>0.309</v>
      </c>
      <c r="J120" s="5">
        <v>0.23</v>
      </c>
      <c r="K120" s="3" t="s">
        <v>4</v>
      </c>
      <c r="L120" s="3" t="s">
        <v>227</v>
      </c>
    </row>
    <row r="121" spans="1:12">
      <c r="A121" s="10" t="s">
        <v>889</v>
      </c>
      <c r="B121" s="3" t="s">
        <v>302</v>
      </c>
      <c r="C121" s="5"/>
      <c r="D121" s="5"/>
      <c r="E121" s="5"/>
      <c r="F121" s="5"/>
      <c r="G121" s="5">
        <v>0.99</v>
      </c>
      <c r="H121" s="5">
        <v>0</v>
      </c>
      <c r="I121" s="5">
        <v>0.35399999999999998</v>
      </c>
      <c r="J121" s="5">
        <v>0.26</v>
      </c>
      <c r="K121" s="3" t="s">
        <v>4</v>
      </c>
      <c r="L121" s="3" t="s">
        <v>227</v>
      </c>
    </row>
    <row r="122" spans="1:12">
      <c r="A122" s="7" t="s">
        <v>892</v>
      </c>
      <c r="B122" s="3" t="s">
        <v>65</v>
      </c>
      <c r="C122" s="5">
        <v>0</v>
      </c>
      <c r="D122" s="5">
        <v>0.26</v>
      </c>
      <c r="E122" s="5">
        <v>-0.09</v>
      </c>
      <c r="F122" s="5">
        <v>-0.18</v>
      </c>
      <c r="G122" s="5">
        <v>0</v>
      </c>
      <c r="H122" s="5">
        <v>0.42</v>
      </c>
      <c r="I122" s="5">
        <v>0</v>
      </c>
      <c r="J122" s="5">
        <v>0</v>
      </c>
      <c r="K122" s="3" t="s">
        <v>227</v>
      </c>
      <c r="L122" s="3" t="s">
        <v>227</v>
      </c>
    </row>
    <row r="123" spans="1:12">
      <c r="A123" s="9" t="s">
        <v>893</v>
      </c>
      <c r="B123" s="3" t="s">
        <v>66</v>
      </c>
      <c r="C123" s="5">
        <v>1</v>
      </c>
      <c r="D123" s="5">
        <v>0</v>
      </c>
      <c r="E123" s="5">
        <v>0.2</v>
      </c>
      <c r="F123" s="5">
        <v>0.39</v>
      </c>
      <c r="G123" s="5">
        <v>0.66</v>
      </c>
      <c r="H123" s="5">
        <v>0.04</v>
      </c>
      <c r="I123" s="5">
        <v>8.5999999999999993E-2</v>
      </c>
      <c r="J123" s="5">
        <v>0.06</v>
      </c>
      <c r="K123" s="3" t="s">
        <v>4</v>
      </c>
      <c r="L123" s="3" t="s">
        <v>227</v>
      </c>
    </row>
    <row r="124" spans="1:12">
      <c r="A124" s="7" t="s">
        <v>894</v>
      </c>
      <c r="B124" s="3" t="s">
        <v>303</v>
      </c>
      <c r="C124" s="5"/>
      <c r="D124" s="5"/>
      <c r="E124" s="5"/>
      <c r="F124" s="5"/>
      <c r="G124" s="5">
        <v>0.66</v>
      </c>
      <c r="H124" s="5">
        <v>0.05</v>
      </c>
      <c r="I124" s="5">
        <v>6.7000000000000004E-2</v>
      </c>
      <c r="J124" s="5">
        <v>0.05</v>
      </c>
      <c r="K124" s="3" t="s">
        <v>4</v>
      </c>
      <c r="L124" s="3" t="s">
        <v>227</v>
      </c>
    </row>
    <row r="125" spans="1:12">
      <c r="A125" s="10" t="s">
        <v>897</v>
      </c>
      <c r="B125" s="3" t="s">
        <v>304</v>
      </c>
      <c r="C125" s="5"/>
      <c r="D125" s="5"/>
      <c r="E125" s="5"/>
      <c r="F125" s="5"/>
      <c r="G125" s="5">
        <v>0.05</v>
      </c>
      <c r="H125" s="5">
        <v>0.28999999999999998</v>
      </c>
      <c r="I125" s="5">
        <v>8.9999999999999993E-3</v>
      </c>
      <c r="J125" s="5">
        <v>0.01</v>
      </c>
      <c r="K125" s="3" t="s">
        <v>227</v>
      </c>
      <c r="L125" s="3" t="s">
        <v>227</v>
      </c>
    </row>
    <row r="126" spans="1:12">
      <c r="A126" s="7" t="s">
        <v>898</v>
      </c>
      <c r="B126" s="3" t="s">
        <v>69</v>
      </c>
      <c r="C126" s="5"/>
      <c r="D126" s="5"/>
      <c r="E126" s="5"/>
      <c r="F126" s="5"/>
      <c r="G126" s="5">
        <v>0</v>
      </c>
      <c r="H126" s="5">
        <v>0.45</v>
      </c>
      <c r="I126" s="5">
        <v>-0.27700000000000002</v>
      </c>
      <c r="J126" s="5">
        <v>-0.21</v>
      </c>
      <c r="K126" s="3" t="s">
        <v>227</v>
      </c>
      <c r="L126" s="3" t="s">
        <v>227</v>
      </c>
    </row>
    <row r="127" spans="1:12">
      <c r="A127" s="9" t="s">
        <v>900</v>
      </c>
      <c r="B127" s="3" t="s">
        <v>70</v>
      </c>
      <c r="C127" s="5">
        <v>0.33</v>
      </c>
      <c r="D127" s="5">
        <v>0.1</v>
      </c>
      <c r="E127" s="5">
        <v>7.0000000000000007E-2</v>
      </c>
      <c r="F127" s="5">
        <v>0.13</v>
      </c>
      <c r="G127" s="5">
        <v>1</v>
      </c>
      <c r="H127" s="5">
        <v>0</v>
      </c>
      <c r="I127" s="5">
        <v>0.19</v>
      </c>
      <c r="J127" s="5">
        <v>0.14000000000000001</v>
      </c>
      <c r="K127" s="3" t="s">
        <v>4</v>
      </c>
      <c r="L127" s="3" t="s">
        <v>4</v>
      </c>
    </row>
    <row r="128" spans="1:12">
      <c r="A128" s="7" t="s">
        <v>902</v>
      </c>
      <c r="B128" s="3" t="s">
        <v>305</v>
      </c>
      <c r="C128" s="5"/>
      <c r="D128" s="5"/>
      <c r="E128" s="5"/>
      <c r="F128" s="5"/>
      <c r="G128" s="5">
        <v>0.33</v>
      </c>
      <c r="H128" s="5">
        <v>0.1</v>
      </c>
      <c r="I128" s="5">
        <v>4.8000000000000001E-2</v>
      </c>
      <c r="J128" s="5">
        <v>0.04</v>
      </c>
      <c r="K128" s="3" t="s">
        <v>227</v>
      </c>
      <c r="L128" s="3" t="s">
        <v>227</v>
      </c>
    </row>
    <row r="129" spans="1:12">
      <c r="A129" s="9" t="s">
        <v>904</v>
      </c>
      <c r="B129" s="3" t="s">
        <v>306</v>
      </c>
      <c r="C129" s="5">
        <v>1</v>
      </c>
      <c r="D129" s="5">
        <v>0</v>
      </c>
      <c r="E129" s="5">
        <v>0.16</v>
      </c>
      <c r="F129" s="5">
        <v>0.32</v>
      </c>
      <c r="G129" s="5">
        <v>1</v>
      </c>
      <c r="H129" s="5">
        <v>0</v>
      </c>
      <c r="I129" s="5">
        <v>0.3</v>
      </c>
      <c r="J129" s="5">
        <v>0.22</v>
      </c>
      <c r="K129" s="3" t="s">
        <v>4</v>
      </c>
      <c r="L129" s="3" t="s">
        <v>227</v>
      </c>
    </row>
    <row r="130" spans="1:12">
      <c r="A130" s="14" t="s">
        <v>905</v>
      </c>
      <c r="B130" s="3" t="s">
        <v>307</v>
      </c>
      <c r="C130" s="5"/>
      <c r="D130" s="5"/>
      <c r="E130" s="5"/>
      <c r="F130" s="5"/>
      <c r="G130" s="5">
        <v>0.33</v>
      </c>
      <c r="H130" s="5">
        <v>0.11</v>
      </c>
      <c r="I130" s="5">
        <v>7.4999999999999997E-2</v>
      </c>
      <c r="J130" s="5">
        <v>0.06</v>
      </c>
      <c r="K130" s="3" t="s">
        <v>227</v>
      </c>
      <c r="L130" s="3" t="s">
        <v>227</v>
      </c>
    </row>
    <row r="131" spans="1:12">
      <c r="A131" s="7" t="s">
        <v>907</v>
      </c>
      <c r="B131" s="3" t="s">
        <v>308</v>
      </c>
      <c r="C131" s="5">
        <v>0.33</v>
      </c>
      <c r="D131" s="5">
        <v>0.1</v>
      </c>
      <c r="E131" s="5">
        <v>0.19</v>
      </c>
      <c r="F131" s="5">
        <v>0.37</v>
      </c>
      <c r="G131" s="5"/>
      <c r="H131" s="5"/>
      <c r="I131" s="5"/>
      <c r="J131" s="5"/>
      <c r="K131" s="3" t="s">
        <v>227</v>
      </c>
      <c r="L131" s="3" t="s">
        <v>227</v>
      </c>
    </row>
    <row r="132" spans="1:12">
      <c r="A132" s="7" t="s">
        <v>911</v>
      </c>
      <c r="B132" s="3" t="s">
        <v>309</v>
      </c>
      <c r="C132" s="5"/>
      <c r="D132" s="5"/>
      <c r="E132" s="5"/>
      <c r="F132" s="5"/>
      <c r="G132" s="5">
        <v>0.66</v>
      </c>
      <c r="H132" s="5">
        <v>0.04</v>
      </c>
      <c r="I132" s="5">
        <v>0.123</v>
      </c>
      <c r="J132" s="5">
        <v>0.09</v>
      </c>
      <c r="K132" s="3" t="s">
        <v>4</v>
      </c>
      <c r="L132" s="3" t="s">
        <v>7</v>
      </c>
    </row>
    <row r="133" spans="1:12">
      <c r="A133" s="13" t="s">
        <v>912</v>
      </c>
      <c r="B133" s="3" t="s">
        <v>310</v>
      </c>
      <c r="C133" s="5">
        <v>1</v>
      </c>
      <c r="D133" s="5">
        <v>0</v>
      </c>
      <c r="E133" s="5">
        <v>0.02</v>
      </c>
      <c r="F133" s="5">
        <v>0.03</v>
      </c>
      <c r="G133" s="5">
        <v>1</v>
      </c>
      <c r="H133" s="5">
        <v>0</v>
      </c>
      <c r="I133" s="5">
        <v>2.5000000000000001E-2</v>
      </c>
      <c r="J133" s="5">
        <v>0.02</v>
      </c>
      <c r="K133" s="3" t="s">
        <v>4</v>
      </c>
      <c r="L133" s="3" t="s">
        <v>7</v>
      </c>
    </row>
    <row r="134" spans="1:12">
      <c r="A134" s="13" t="s">
        <v>913</v>
      </c>
      <c r="B134" s="3" t="s">
        <v>311</v>
      </c>
      <c r="C134" s="5">
        <v>0.93</v>
      </c>
      <c r="D134" s="5">
        <v>0</v>
      </c>
      <c r="E134" s="5">
        <v>0.41</v>
      </c>
      <c r="F134" s="5">
        <v>0.8</v>
      </c>
      <c r="G134" s="5"/>
      <c r="H134" s="5"/>
      <c r="I134" s="5"/>
      <c r="J134" s="5"/>
      <c r="K134" s="3" t="s">
        <v>4</v>
      </c>
      <c r="L134" s="3" t="s">
        <v>227</v>
      </c>
    </row>
    <row r="135" spans="1:12">
      <c r="A135" s="7" t="s">
        <v>914</v>
      </c>
      <c r="B135" s="3" t="s">
        <v>75</v>
      </c>
      <c r="C135" s="5">
        <v>1</v>
      </c>
      <c r="D135" s="5">
        <v>0</v>
      </c>
      <c r="E135" s="5">
        <v>0.97</v>
      </c>
      <c r="F135" s="5">
        <v>1.9</v>
      </c>
      <c r="G135" s="5">
        <v>0</v>
      </c>
      <c r="H135" s="5">
        <v>0.34</v>
      </c>
      <c r="I135" s="5">
        <v>0.13300000000000001</v>
      </c>
      <c r="J135" s="5">
        <v>0.1</v>
      </c>
      <c r="K135" s="3" t="s">
        <v>227</v>
      </c>
      <c r="L135" s="3" t="s">
        <v>227</v>
      </c>
    </row>
    <row r="136" spans="1:12">
      <c r="A136" s="7" t="s">
        <v>915</v>
      </c>
      <c r="B136" s="3" t="s">
        <v>76</v>
      </c>
      <c r="C136" s="5">
        <v>0.99</v>
      </c>
      <c r="D136" s="5">
        <v>0</v>
      </c>
      <c r="E136" s="5">
        <v>1.31</v>
      </c>
      <c r="F136" s="5">
        <v>2.5499999999999998</v>
      </c>
      <c r="G136" s="5">
        <v>0</v>
      </c>
      <c r="H136" s="5">
        <v>0.39</v>
      </c>
      <c r="I136" s="5">
        <v>9.4E-2</v>
      </c>
      <c r="J136" s="5">
        <v>7.0000000000000007E-2</v>
      </c>
      <c r="K136" s="3" t="s">
        <v>227</v>
      </c>
      <c r="L136" s="3" t="s">
        <v>227</v>
      </c>
    </row>
    <row r="137" spans="1:12">
      <c r="A137" s="7" t="s">
        <v>916</v>
      </c>
      <c r="B137" s="3" t="s">
        <v>77</v>
      </c>
      <c r="C137" s="5">
        <v>1</v>
      </c>
      <c r="D137" s="5">
        <v>0</v>
      </c>
      <c r="E137" s="5">
        <v>1.51</v>
      </c>
      <c r="F137" s="5">
        <v>2.94</v>
      </c>
      <c r="G137" s="5">
        <v>0</v>
      </c>
      <c r="H137" s="5">
        <v>0.36</v>
      </c>
      <c r="I137" s="5">
        <v>0.36599999999999999</v>
      </c>
      <c r="J137" s="5">
        <v>0.27</v>
      </c>
      <c r="K137" s="3" t="s">
        <v>227</v>
      </c>
      <c r="L137" s="3" t="s">
        <v>227</v>
      </c>
    </row>
    <row r="138" spans="1:12">
      <c r="A138" s="9" t="s">
        <v>918</v>
      </c>
      <c r="B138" s="3" t="s">
        <v>79</v>
      </c>
      <c r="C138" s="5">
        <v>0.02</v>
      </c>
      <c r="D138" s="5">
        <v>0.21</v>
      </c>
      <c r="E138" s="5">
        <v>0.28999999999999998</v>
      </c>
      <c r="F138" s="5">
        <v>0.56000000000000005</v>
      </c>
      <c r="G138" s="5">
        <v>0</v>
      </c>
      <c r="H138" s="5">
        <v>0.35</v>
      </c>
      <c r="I138" s="5">
        <v>0.28799999999999998</v>
      </c>
      <c r="J138" s="5">
        <v>0.21</v>
      </c>
      <c r="K138" s="3" t="s">
        <v>227</v>
      </c>
      <c r="L138" s="3" t="s">
        <v>227</v>
      </c>
    </row>
    <row r="139" spans="1:12">
      <c r="A139" s="7" t="s">
        <v>920</v>
      </c>
      <c r="B139" s="3" t="s">
        <v>312</v>
      </c>
      <c r="C139" s="5"/>
      <c r="D139" s="5"/>
      <c r="E139" s="5"/>
      <c r="F139" s="5"/>
      <c r="G139" s="5">
        <v>0.91</v>
      </c>
      <c r="H139" s="5">
        <v>0</v>
      </c>
      <c r="I139" s="5">
        <v>1.0760000000000001</v>
      </c>
      <c r="J139" s="5">
        <v>0.8</v>
      </c>
      <c r="K139" s="3" t="s">
        <v>4</v>
      </c>
      <c r="L139" s="3" t="s">
        <v>7</v>
      </c>
    </row>
    <row r="140" spans="1:12">
      <c r="A140" s="7" t="s">
        <v>921</v>
      </c>
      <c r="B140" s="3" t="s">
        <v>81</v>
      </c>
      <c r="C140" s="5">
        <v>0.16</v>
      </c>
      <c r="D140" s="5">
        <v>0.2</v>
      </c>
      <c r="E140" s="5">
        <v>7.0000000000000007E-2</v>
      </c>
      <c r="F140" s="5">
        <v>0.14000000000000001</v>
      </c>
      <c r="G140" s="5"/>
      <c r="H140" s="5"/>
      <c r="I140" s="5"/>
      <c r="J140" s="5"/>
      <c r="K140" s="3" t="s">
        <v>227</v>
      </c>
      <c r="L140" s="3" t="s">
        <v>227</v>
      </c>
    </row>
    <row r="141" spans="1:12">
      <c r="A141" s="10" t="s">
        <v>922</v>
      </c>
      <c r="B141" s="3" t="s">
        <v>313</v>
      </c>
      <c r="C141" s="5">
        <v>0.7</v>
      </c>
      <c r="D141" s="5">
        <v>0.01</v>
      </c>
      <c r="E141" s="5">
        <v>0.32</v>
      </c>
      <c r="F141" s="5">
        <v>0.63</v>
      </c>
      <c r="G141" s="5"/>
      <c r="H141" s="5"/>
      <c r="I141" s="5"/>
      <c r="J141" s="5"/>
      <c r="K141" s="3" t="s">
        <v>4</v>
      </c>
      <c r="L141" s="3" t="s">
        <v>227</v>
      </c>
    </row>
    <row r="142" spans="1:12">
      <c r="A142" s="9" t="s">
        <v>923</v>
      </c>
      <c r="B142" s="3" t="s">
        <v>314</v>
      </c>
      <c r="C142" s="5">
        <v>0.23</v>
      </c>
      <c r="D142" s="5">
        <v>0.19</v>
      </c>
      <c r="E142" s="5">
        <v>0.26</v>
      </c>
      <c r="F142" s="5">
        <v>0.51</v>
      </c>
      <c r="G142" s="5">
        <v>0.77</v>
      </c>
      <c r="H142" s="5">
        <v>0.01</v>
      </c>
      <c r="I142" s="5">
        <v>0.61599999999999999</v>
      </c>
      <c r="J142" s="5">
        <v>0.46</v>
      </c>
      <c r="K142" s="3" t="s">
        <v>4</v>
      </c>
      <c r="L142" s="3" t="s">
        <v>227</v>
      </c>
    </row>
    <row r="143" spans="1:12">
      <c r="A143" s="7" t="s">
        <v>926</v>
      </c>
      <c r="B143" s="3" t="s">
        <v>315</v>
      </c>
      <c r="C143" s="5"/>
      <c r="D143" s="5"/>
      <c r="E143" s="5"/>
      <c r="F143" s="5"/>
      <c r="G143" s="5">
        <v>0.6</v>
      </c>
      <c r="H143" s="5">
        <v>7.0000000000000007E-2</v>
      </c>
      <c r="I143" s="5">
        <v>9.7000000000000003E-2</v>
      </c>
      <c r="J143" s="5">
        <v>7.0000000000000007E-2</v>
      </c>
      <c r="K143" s="3" t="s">
        <v>67</v>
      </c>
      <c r="L143" s="3" t="s">
        <v>227</v>
      </c>
    </row>
    <row r="144" spans="1:12">
      <c r="A144" s="9" t="s">
        <v>929</v>
      </c>
      <c r="B144" s="3" t="s">
        <v>83</v>
      </c>
      <c r="C144" s="5"/>
      <c r="D144" s="5"/>
      <c r="E144" s="5"/>
      <c r="F144" s="5"/>
      <c r="G144" s="5">
        <v>0.33</v>
      </c>
      <c r="H144" s="5">
        <v>0.11</v>
      </c>
      <c r="I144" s="5">
        <v>0.10299999999999999</v>
      </c>
      <c r="J144" s="5">
        <v>0.08</v>
      </c>
      <c r="K144" s="3" t="s">
        <v>227</v>
      </c>
      <c r="L144" s="3" t="s">
        <v>227</v>
      </c>
    </row>
    <row r="145" spans="1:12">
      <c r="A145" s="7" t="s">
        <v>930</v>
      </c>
      <c r="B145" s="3" t="s">
        <v>84</v>
      </c>
      <c r="C145" s="5">
        <v>0.99</v>
      </c>
      <c r="D145" s="5">
        <v>0</v>
      </c>
      <c r="E145" s="5">
        <v>0.35</v>
      </c>
      <c r="F145" s="5">
        <v>0.68</v>
      </c>
      <c r="G145" s="5">
        <v>0.66</v>
      </c>
      <c r="H145" s="5">
        <v>0.03</v>
      </c>
      <c r="I145" s="5">
        <v>0.187</v>
      </c>
      <c r="J145" s="5">
        <v>0.14000000000000001</v>
      </c>
      <c r="K145" s="3" t="s">
        <v>4</v>
      </c>
      <c r="L145" s="3" t="s">
        <v>227</v>
      </c>
    </row>
    <row r="146" spans="1:12">
      <c r="A146" s="7" t="s">
        <v>931</v>
      </c>
      <c r="B146" s="3" t="s">
        <v>316</v>
      </c>
      <c r="C146" s="5">
        <v>1</v>
      </c>
      <c r="D146" s="5">
        <v>0</v>
      </c>
      <c r="E146" s="5">
        <v>0.25</v>
      </c>
      <c r="F146" s="5">
        <v>0.49</v>
      </c>
      <c r="G146" s="5">
        <v>1</v>
      </c>
      <c r="H146" s="5">
        <v>0</v>
      </c>
      <c r="I146" s="5">
        <v>0.65700000000000003</v>
      </c>
      <c r="J146" s="5">
        <v>0.49</v>
      </c>
      <c r="K146" s="3" t="s">
        <v>4</v>
      </c>
      <c r="L146" s="3" t="s">
        <v>227</v>
      </c>
    </row>
    <row r="147" spans="1:12">
      <c r="A147" s="7" t="s">
        <v>933</v>
      </c>
      <c r="B147" s="3" t="s">
        <v>85</v>
      </c>
      <c r="C147" s="5">
        <v>1</v>
      </c>
      <c r="D147" s="5">
        <v>0</v>
      </c>
      <c r="E147" s="5">
        <v>0.86</v>
      </c>
      <c r="F147" s="5">
        <v>1.68</v>
      </c>
      <c r="G147" s="5">
        <v>1</v>
      </c>
      <c r="H147" s="5">
        <v>0</v>
      </c>
      <c r="I147" s="5">
        <v>0.56399999999999995</v>
      </c>
      <c r="J147" s="5">
        <v>0.42</v>
      </c>
      <c r="K147" s="3" t="s">
        <v>4</v>
      </c>
      <c r="L147" s="3" t="s">
        <v>227</v>
      </c>
    </row>
    <row r="148" spans="1:12">
      <c r="A148" s="9" t="s">
        <v>934</v>
      </c>
      <c r="B148" s="3" t="s">
        <v>317</v>
      </c>
      <c r="C148" s="5"/>
      <c r="D148" s="5"/>
      <c r="E148" s="5"/>
      <c r="F148" s="5"/>
      <c r="G148" s="5">
        <v>0.13</v>
      </c>
      <c r="H148" s="5">
        <v>0.25</v>
      </c>
      <c r="I148" s="5">
        <v>2.5999999999999999E-2</v>
      </c>
      <c r="J148" s="5">
        <v>0.02</v>
      </c>
      <c r="K148" s="3" t="s">
        <v>227</v>
      </c>
      <c r="L148" s="3" t="s">
        <v>227</v>
      </c>
    </row>
    <row r="149" spans="1:12">
      <c r="A149" s="7" t="s">
        <v>935</v>
      </c>
      <c r="B149" s="3" t="s">
        <v>318</v>
      </c>
      <c r="C149" s="5">
        <v>1</v>
      </c>
      <c r="D149" s="5">
        <v>0</v>
      </c>
      <c r="E149" s="5">
        <v>0.15</v>
      </c>
      <c r="F149" s="5">
        <v>0.28999999999999998</v>
      </c>
      <c r="G149" s="5">
        <v>0.33</v>
      </c>
      <c r="H149" s="5">
        <v>0.1</v>
      </c>
      <c r="I149" s="5">
        <v>0.108</v>
      </c>
      <c r="J149" s="5">
        <v>0.08</v>
      </c>
      <c r="K149" s="3" t="s">
        <v>4</v>
      </c>
      <c r="L149" s="3" t="s">
        <v>227</v>
      </c>
    </row>
    <row r="150" spans="1:12">
      <c r="A150" s="7" t="s">
        <v>936</v>
      </c>
      <c r="B150" s="3" t="s">
        <v>86</v>
      </c>
      <c r="C150" s="5">
        <v>0.97</v>
      </c>
      <c r="D150" s="5">
        <v>0</v>
      </c>
      <c r="E150" s="5">
        <v>0.48</v>
      </c>
      <c r="F150" s="5">
        <v>0.94</v>
      </c>
      <c r="G150" s="5">
        <v>0</v>
      </c>
      <c r="H150" s="5">
        <v>0.42</v>
      </c>
      <c r="I150" s="5">
        <v>2.1999999999999999E-2</v>
      </c>
      <c r="J150" s="5">
        <v>0.02</v>
      </c>
      <c r="K150" s="3" t="s">
        <v>227</v>
      </c>
      <c r="L150" s="3" t="s">
        <v>227</v>
      </c>
    </row>
    <row r="151" spans="1:12">
      <c r="A151" s="7" t="s">
        <v>937</v>
      </c>
      <c r="B151" s="3" t="s">
        <v>87</v>
      </c>
      <c r="C151" s="5">
        <v>0.08</v>
      </c>
      <c r="D151" s="5">
        <v>0.2</v>
      </c>
      <c r="E151" s="5">
        <v>0.53</v>
      </c>
      <c r="F151" s="5">
        <v>1.03</v>
      </c>
      <c r="G151" s="5">
        <v>0</v>
      </c>
      <c r="H151" s="5">
        <v>0.43</v>
      </c>
      <c r="I151" s="5">
        <v>-4.1000000000000002E-2</v>
      </c>
      <c r="J151" s="5">
        <v>-0.03</v>
      </c>
      <c r="K151" s="3" t="s">
        <v>227</v>
      </c>
      <c r="L151" s="3" t="s">
        <v>227</v>
      </c>
    </row>
    <row r="152" spans="1:12">
      <c r="A152" s="6" t="s">
        <v>938</v>
      </c>
      <c r="B152" s="3" t="s">
        <v>319</v>
      </c>
      <c r="C152" s="5">
        <v>0.49</v>
      </c>
      <c r="D152" s="5">
        <v>7.0000000000000007E-2</v>
      </c>
      <c r="E152" s="5">
        <v>0.24</v>
      </c>
      <c r="F152" s="5">
        <v>0.47</v>
      </c>
      <c r="G152" s="5">
        <v>0</v>
      </c>
      <c r="H152" s="5">
        <v>0.41</v>
      </c>
      <c r="I152" s="5">
        <v>8.1000000000000003E-2</v>
      </c>
      <c r="J152" s="5">
        <v>0.06</v>
      </c>
      <c r="K152" s="3" t="s">
        <v>227</v>
      </c>
      <c r="L152" s="3" t="s">
        <v>227</v>
      </c>
    </row>
    <row r="153" spans="1:12">
      <c r="A153" s="7" t="s">
        <v>939</v>
      </c>
      <c r="B153" s="3" t="s">
        <v>88</v>
      </c>
      <c r="C153" s="5">
        <v>1</v>
      </c>
      <c r="D153" s="5">
        <v>0</v>
      </c>
      <c r="E153" s="5">
        <v>0.53</v>
      </c>
      <c r="F153" s="5">
        <v>1.03</v>
      </c>
      <c r="G153" s="5">
        <v>1</v>
      </c>
      <c r="H153" s="5">
        <v>0</v>
      </c>
      <c r="I153" s="5">
        <v>0.72599999999999998</v>
      </c>
      <c r="J153" s="5">
        <v>0.54</v>
      </c>
      <c r="K153" s="3" t="s">
        <v>4</v>
      </c>
      <c r="L153" s="3" t="s">
        <v>227</v>
      </c>
    </row>
    <row r="154" spans="1:12">
      <c r="A154" s="7" t="s">
        <v>940</v>
      </c>
      <c r="B154" s="3" t="s">
        <v>320</v>
      </c>
      <c r="C154" s="5">
        <v>1</v>
      </c>
      <c r="D154" s="5">
        <v>0</v>
      </c>
      <c r="E154" s="5">
        <v>0.3</v>
      </c>
      <c r="F154" s="5">
        <v>0.57999999999999996</v>
      </c>
      <c r="G154" s="5">
        <v>1</v>
      </c>
      <c r="H154" s="5">
        <v>0</v>
      </c>
      <c r="I154" s="5">
        <v>0.187</v>
      </c>
      <c r="J154" s="5">
        <v>0.14000000000000001</v>
      </c>
      <c r="K154" s="3" t="s">
        <v>4</v>
      </c>
      <c r="L154" s="3" t="s">
        <v>227</v>
      </c>
    </row>
    <row r="155" spans="1:12">
      <c r="A155" s="9" t="s">
        <v>941</v>
      </c>
      <c r="B155" s="3" t="s">
        <v>89</v>
      </c>
      <c r="C155" s="5">
        <v>0</v>
      </c>
      <c r="D155" s="5">
        <v>0.23</v>
      </c>
      <c r="E155" s="5">
        <v>0.19</v>
      </c>
      <c r="F155" s="5">
        <v>0.38</v>
      </c>
      <c r="G155" s="5">
        <v>0</v>
      </c>
      <c r="H155" s="5">
        <v>0.45</v>
      </c>
      <c r="I155" s="5">
        <v>-0.18099999999999999</v>
      </c>
      <c r="J155" s="5">
        <v>-0.13</v>
      </c>
      <c r="K155" s="3" t="s">
        <v>227</v>
      </c>
      <c r="L155" s="3" t="s">
        <v>227</v>
      </c>
    </row>
    <row r="156" spans="1:12">
      <c r="A156" s="7" t="s">
        <v>942</v>
      </c>
      <c r="B156" s="3" t="s">
        <v>321</v>
      </c>
      <c r="C156" s="5">
        <v>1</v>
      </c>
      <c r="D156" s="5">
        <v>0</v>
      </c>
      <c r="E156" s="5">
        <v>0.41</v>
      </c>
      <c r="F156" s="5">
        <v>0.8</v>
      </c>
      <c r="G156" s="5">
        <v>1</v>
      </c>
      <c r="H156" s="5">
        <v>0</v>
      </c>
      <c r="I156" s="5">
        <v>0.31</v>
      </c>
      <c r="J156" s="5">
        <v>0.23</v>
      </c>
      <c r="K156" s="3" t="s">
        <v>4</v>
      </c>
      <c r="L156" s="3" t="s">
        <v>227</v>
      </c>
    </row>
    <row r="157" spans="1:12">
      <c r="A157" s="7" t="s">
        <v>943</v>
      </c>
      <c r="B157" s="3" t="s">
        <v>90</v>
      </c>
      <c r="C157" s="5">
        <v>0.93</v>
      </c>
      <c r="D157" s="5">
        <v>0</v>
      </c>
      <c r="E157" s="5">
        <v>1.06</v>
      </c>
      <c r="F157" s="5">
        <v>2.06</v>
      </c>
      <c r="G157" s="5">
        <v>1</v>
      </c>
      <c r="H157" s="5">
        <v>0</v>
      </c>
      <c r="I157" s="5">
        <v>0.90500000000000003</v>
      </c>
      <c r="J157" s="5">
        <v>0.67</v>
      </c>
      <c r="K157" s="3" t="s">
        <v>4</v>
      </c>
      <c r="L157" s="3" t="s">
        <v>227</v>
      </c>
    </row>
    <row r="158" spans="1:12">
      <c r="A158" s="7" t="s">
        <v>944</v>
      </c>
      <c r="B158" s="3" t="s">
        <v>91</v>
      </c>
      <c r="C158" s="5">
        <v>0.66</v>
      </c>
      <c r="D158" s="5">
        <v>0.06</v>
      </c>
      <c r="E158" s="5">
        <v>0.05</v>
      </c>
      <c r="F158" s="5">
        <v>0.1</v>
      </c>
      <c r="G158" s="5">
        <v>0</v>
      </c>
      <c r="H158" s="5">
        <v>0.37</v>
      </c>
      <c r="I158" s="5">
        <v>3.1E-2</v>
      </c>
      <c r="J158" s="5">
        <v>0.02</v>
      </c>
      <c r="K158" s="3" t="s">
        <v>227</v>
      </c>
      <c r="L158" s="3" t="s">
        <v>227</v>
      </c>
    </row>
    <row r="159" spans="1:12">
      <c r="A159" s="10" t="s">
        <v>945</v>
      </c>
      <c r="B159" s="3" t="s">
        <v>322</v>
      </c>
      <c r="C159" s="5">
        <v>1</v>
      </c>
      <c r="D159" s="5">
        <v>0</v>
      </c>
      <c r="E159" s="5">
        <v>0.78</v>
      </c>
      <c r="F159" s="5">
        <v>1.51</v>
      </c>
      <c r="G159" s="5">
        <v>1</v>
      </c>
      <c r="H159" s="5">
        <v>0</v>
      </c>
      <c r="I159" s="5">
        <v>0.29399999999999998</v>
      </c>
      <c r="J159" s="5">
        <v>0.22</v>
      </c>
      <c r="K159" s="3" t="s">
        <v>4</v>
      </c>
      <c r="L159" s="3" t="s">
        <v>227</v>
      </c>
    </row>
    <row r="160" spans="1:12">
      <c r="A160" s="7" t="s">
        <v>946</v>
      </c>
      <c r="B160" s="3" t="s">
        <v>323</v>
      </c>
      <c r="C160" s="5">
        <v>0.67</v>
      </c>
      <c r="D160" s="5">
        <v>0.03</v>
      </c>
      <c r="E160" s="5">
        <v>0.11</v>
      </c>
      <c r="F160" s="5">
        <v>0.22</v>
      </c>
      <c r="G160" s="5">
        <v>0.99</v>
      </c>
      <c r="H160" s="5">
        <v>0</v>
      </c>
      <c r="I160" s="5">
        <v>9.8000000000000004E-2</v>
      </c>
      <c r="J160" s="5">
        <v>7.0000000000000007E-2</v>
      </c>
      <c r="K160" s="3" t="s">
        <v>4</v>
      </c>
      <c r="L160" s="3" t="s">
        <v>227</v>
      </c>
    </row>
    <row r="161" spans="1:12">
      <c r="A161" s="7" t="s">
        <v>949</v>
      </c>
      <c r="B161" s="3" t="s">
        <v>94</v>
      </c>
      <c r="C161" s="5"/>
      <c r="D161" s="5"/>
      <c r="E161" s="5"/>
      <c r="F161" s="5"/>
      <c r="G161" s="5">
        <v>0</v>
      </c>
      <c r="H161" s="5">
        <v>0.35</v>
      </c>
      <c r="I161" s="5">
        <v>-1.2E-2</v>
      </c>
      <c r="J161" s="5">
        <v>-0.01</v>
      </c>
      <c r="K161" s="3" t="s">
        <v>227</v>
      </c>
      <c r="L161" s="3" t="s">
        <v>227</v>
      </c>
    </row>
    <row r="162" spans="1:12">
      <c r="A162" s="7" t="s">
        <v>950</v>
      </c>
      <c r="B162" s="3" t="s">
        <v>95</v>
      </c>
      <c r="C162" s="5">
        <v>0.53</v>
      </c>
      <c r="D162" s="5">
        <v>7.0000000000000007E-2</v>
      </c>
      <c r="E162" s="5">
        <v>0.17</v>
      </c>
      <c r="F162" s="5">
        <v>0.33</v>
      </c>
      <c r="G162" s="5">
        <v>0.16</v>
      </c>
      <c r="H162" s="5">
        <v>0.24</v>
      </c>
      <c r="I162" s="5">
        <v>0.38500000000000001</v>
      </c>
      <c r="J162" s="5">
        <v>0.28999999999999998</v>
      </c>
      <c r="K162" s="3" t="s">
        <v>227</v>
      </c>
      <c r="L162" s="3" t="s">
        <v>227</v>
      </c>
    </row>
    <row r="163" spans="1:12">
      <c r="A163" s="6" t="s">
        <v>951</v>
      </c>
      <c r="B163" s="3" t="s">
        <v>96</v>
      </c>
      <c r="C163" s="5">
        <v>0</v>
      </c>
      <c r="D163" s="5">
        <v>0.22</v>
      </c>
      <c r="E163" s="5">
        <v>7.0000000000000007E-2</v>
      </c>
      <c r="F163" s="5">
        <v>0.13</v>
      </c>
      <c r="G163" s="5">
        <v>0</v>
      </c>
      <c r="H163" s="5">
        <v>0.45</v>
      </c>
      <c r="I163" s="5">
        <v>-0.111</v>
      </c>
      <c r="J163" s="5">
        <v>-0.08</v>
      </c>
      <c r="K163" s="3" t="s">
        <v>227</v>
      </c>
      <c r="L163" s="3" t="s">
        <v>227</v>
      </c>
    </row>
    <row r="164" spans="1:12">
      <c r="A164" s="7" t="s">
        <v>952</v>
      </c>
      <c r="B164" s="3" t="s">
        <v>97</v>
      </c>
      <c r="C164" s="5">
        <v>7.0000000000000007E-2</v>
      </c>
      <c r="D164" s="5">
        <v>0.21</v>
      </c>
      <c r="E164" s="5">
        <v>0.37</v>
      </c>
      <c r="F164" s="5">
        <v>0.71</v>
      </c>
      <c r="G164" s="5">
        <v>0</v>
      </c>
      <c r="H164" s="5">
        <v>0.43</v>
      </c>
      <c r="I164" s="5">
        <v>2.8000000000000001E-2</v>
      </c>
      <c r="J164" s="5">
        <v>0.02</v>
      </c>
      <c r="K164" s="3" t="s">
        <v>227</v>
      </c>
      <c r="L164" s="3" t="s">
        <v>227</v>
      </c>
    </row>
    <row r="165" spans="1:12">
      <c r="A165" s="7" t="s">
        <v>953</v>
      </c>
      <c r="B165" s="3" t="s">
        <v>98</v>
      </c>
      <c r="C165" s="5">
        <v>0.53</v>
      </c>
      <c r="D165" s="5">
        <v>7.0000000000000007E-2</v>
      </c>
      <c r="E165" s="5">
        <v>0.03</v>
      </c>
      <c r="F165" s="5">
        <v>0.05</v>
      </c>
      <c r="G165" s="5">
        <v>0</v>
      </c>
      <c r="H165" s="5">
        <v>0.39</v>
      </c>
      <c r="I165" s="5">
        <v>0.109</v>
      </c>
      <c r="J165" s="5">
        <v>0.08</v>
      </c>
      <c r="K165" s="3" t="s">
        <v>227</v>
      </c>
      <c r="L165" s="3" t="s">
        <v>227</v>
      </c>
    </row>
    <row r="166" spans="1:12">
      <c r="A166" s="7" t="s">
        <v>954</v>
      </c>
      <c r="B166" s="3" t="s">
        <v>99</v>
      </c>
      <c r="C166" s="5">
        <v>0.32</v>
      </c>
      <c r="D166" s="5">
        <v>0.18</v>
      </c>
      <c r="E166" s="5">
        <v>0.13</v>
      </c>
      <c r="F166" s="5">
        <v>0.26</v>
      </c>
      <c r="G166" s="5">
        <v>0.13</v>
      </c>
      <c r="H166" s="5">
        <v>0.27</v>
      </c>
      <c r="I166" s="5">
        <v>0.57099999999999995</v>
      </c>
      <c r="J166" s="5">
        <v>0.42</v>
      </c>
      <c r="K166" s="3" t="s">
        <v>227</v>
      </c>
      <c r="L166" s="3" t="s">
        <v>227</v>
      </c>
    </row>
    <row r="167" spans="1:12">
      <c r="A167" s="7" t="s">
        <v>955</v>
      </c>
      <c r="B167" s="3" t="s">
        <v>324</v>
      </c>
      <c r="C167" s="5"/>
      <c r="D167" s="5"/>
      <c r="E167" s="5"/>
      <c r="F167" s="5"/>
      <c r="G167" s="5">
        <v>0.03</v>
      </c>
      <c r="H167" s="5">
        <v>0.3</v>
      </c>
      <c r="I167" s="5">
        <v>9.2999999999999999E-2</v>
      </c>
      <c r="J167" s="5">
        <v>7.0000000000000007E-2</v>
      </c>
      <c r="K167" s="3" t="s">
        <v>227</v>
      </c>
      <c r="L167" s="3" t="s">
        <v>7</v>
      </c>
    </row>
    <row r="168" spans="1:12">
      <c r="A168" s="9" t="s">
        <v>956</v>
      </c>
      <c r="B168" s="3" t="s">
        <v>325</v>
      </c>
      <c r="C168" s="5">
        <v>1</v>
      </c>
      <c r="D168" s="5">
        <v>0</v>
      </c>
      <c r="E168" s="5">
        <v>0.49</v>
      </c>
      <c r="F168" s="5">
        <v>0.96</v>
      </c>
      <c r="G168" s="5">
        <v>0.24</v>
      </c>
      <c r="H168" s="5">
        <v>0.2</v>
      </c>
      <c r="I168" s="5">
        <v>0.377</v>
      </c>
      <c r="J168" s="5">
        <v>0.28000000000000003</v>
      </c>
      <c r="K168" s="3" t="s">
        <v>4</v>
      </c>
      <c r="L168" s="3" t="s">
        <v>227</v>
      </c>
    </row>
    <row r="169" spans="1:12">
      <c r="A169" s="9" t="s">
        <v>958</v>
      </c>
      <c r="B169" s="3" t="s">
        <v>326</v>
      </c>
      <c r="C169" s="5"/>
      <c r="D169" s="5"/>
      <c r="E169" s="5"/>
      <c r="F169" s="5"/>
      <c r="G169" s="5">
        <v>0.99</v>
      </c>
      <c r="H169" s="5">
        <v>0</v>
      </c>
      <c r="I169" s="5">
        <v>0.11700000000000001</v>
      </c>
      <c r="J169" s="5">
        <v>0.09</v>
      </c>
      <c r="K169" s="3" t="s">
        <v>4</v>
      </c>
      <c r="L169" s="3" t="s">
        <v>7</v>
      </c>
    </row>
    <row r="170" spans="1:12">
      <c r="A170" s="20" t="s">
        <v>959</v>
      </c>
      <c r="B170" s="3" t="s">
        <v>327</v>
      </c>
      <c r="C170" s="5">
        <v>1</v>
      </c>
      <c r="D170" s="5">
        <v>0</v>
      </c>
      <c r="E170" s="5">
        <v>0.26</v>
      </c>
      <c r="F170" s="5">
        <v>0.5</v>
      </c>
      <c r="G170" s="5">
        <v>1</v>
      </c>
      <c r="H170" s="5">
        <v>0</v>
      </c>
      <c r="I170" s="5">
        <v>0.51300000000000001</v>
      </c>
      <c r="J170" s="5">
        <v>0.38</v>
      </c>
      <c r="K170" s="3" t="s">
        <v>4</v>
      </c>
      <c r="L170" s="3" t="s">
        <v>227</v>
      </c>
    </row>
    <row r="171" spans="1:12">
      <c r="A171" s="9" t="s">
        <v>960</v>
      </c>
      <c r="B171" s="3" t="s">
        <v>328</v>
      </c>
      <c r="C171" s="5"/>
      <c r="D171" s="5"/>
      <c r="E171" s="5"/>
      <c r="F171" s="5"/>
      <c r="G171" s="5">
        <v>0.33</v>
      </c>
      <c r="H171" s="5">
        <v>0.11</v>
      </c>
      <c r="I171" s="5">
        <v>1.6E-2</v>
      </c>
      <c r="J171" s="5">
        <v>0.01</v>
      </c>
      <c r="K171" s="3" t="s">
        <v>227</v>
      </c>
      <c r="L171" s="3" t="s">
        <v>7</v>
      </c>
    </row>
    <row r="172" spans="1:12">
      <c r="A172" s="7" t="s">
        <v>962</v>
      </c>
      <c r="B172" s="3" t="s">
        <v>329</v>
      </c>
      <c r="C172" s="5">
        <v>0.33</v>
      </c>
      <c r="D172" s="5">
        <v>0.1</v>
      </c>
      <c r="E172" s="5">
        <v>0.06</v>
      </c>
      <c r="F172" s="5">
        <v>0.12</v>
      </c>
      <c r="G172" s="5">
        <v>0.66</v>
      </c>
      <c r="H172" s="5">
        <v>0.04</v>
      </c>
      <c r="I172" s="5">
        <v>7.9000000000000001E-2</v>
      </c>
      <c r="J172" s="5">
        <v>0.06</v>
      </c>
      <c r="K172" s="3" t="s">
        <v>4</v>
      </c>
      <c r="L172" s="3" t="s">
        <v>227</v>
      </c>
    </row>
    <row r="173" spans="1:12">
      <c r="A173" s="9" t="s">
        <v>963</v>
      </c>
      <c r="B173" s="3" t="s">
        <v>330</v>
      </c>
      <c r="C173" s="5">
        <v>1</v>
      </c>
      <c r="D173" s="5">
        <v>0</v>
      </c>
      <c r="E173" s="5">
        <v>0.14000000000000001</v>
      </c>
      <c r="F173" s="5">
        <v>0.27</v>
      </c>
      <c r="G173" s="5">
        <v>0.99</v>
      </c>
      <c r="H173" s="5">
        <v>0</v>
      </c>
      <c r="I173" s="5">
        <v>0.14099999999999999</v>
      </c>
      <c r="J173" s="5">
        <v>0.11</v>
      </c>
      <c r="K173" s="3" t="s">
        <v>4</v>
      </c>
      <c r="L173" s="3" t="s">
        <v>227</v>
      </c>
    </row>
    <row r="174" spans="1:12">
      <c r="A174" s="9" t="s">
        <v>965</v>
      </c>
      <c r="B174" s="3" t="s">
        <v>331</v>
      </c>
      <c r="C174" s="5">
        <v>0.33</v>
      </c>
      <c r="D174" s="5">
        <v>0.1</v>
      </c>
      <c r="E174" s="5">
        <v>0.09</v>
      </c>
      <c r="F174" s="5">
        <v>0.18</v>
      </c>
      <c r="G174" s="5">
        <v>1</v>
      </c>
      <c r="H174" s="5">
        <v>0</v>
      </c>
      <c r="I174" s="5">
        <v>0.48799999999999999</v>
      </c>
      <c r="J174" s="5">
        <v>0.36</v>
      </c>
      <c r="K174" s="3" t="s">
        <v>4</v>
      </c>
      <c r="L174" s="3" t="s">
        <v>227</v>
      </c>
    </row>
    <row r="175" spans="1:12">
      <c r="A175" s="7" t="s">
        <v>966</v>
      </c>
      <c r="B175" s="3" t="s">
        <v>332</v>
      </c>
      <c r="C175" s="5">
        <v>1</v>
      </c>
      <c r="D175" s="5">
        <v>0</v>
      </c>
      <c r="E175" s="5">
        <v>0.25</v>
      </c>
      <c r="F175" s="5">
        <v>0.49</v>
      </c>
      <c r="G175" s="5">
        <v>1</v>
      </c>
      <c r="H175" s="5">
        <v>0</v>
      </c>
      <c r="I175" s="5">
        <v>0.38800000000000001</v>
      </c>
      <c r="J175" s="5">
        <v>0.28999999999999998</v>
      </c>
      <c r="K175" s="3" t="s">
        <v>4</v>
      </c>
      <c r="L175" s="3" t="s">
        <v>227</v>
      </c>
    </row>
    <row r="176" spans="1:12">
      <c r="A176" s="9" t="s">
        <v>967</v>
      </c>
      <c r="B176" s="3" t="s">
        <v>333</v>
      </c>
      <c r="C176" s="5"/>
      <c r="D176" s="5"/>
      <c r="E176" s="5"/>
      <c r="F176" s="5"/>
      <c r="G176" s="5">
        <v>0</v>
      </c>
      <c r="H176" s="5">
        <v>0.45</v>
      </c>
      <c r="I176" s="5">
        <v>-0.13100000000000001</v>
      </c>
      <c r="J176" s="5">
        <v>-0.1</v>
      </c>
      <c r="K176" s="3" t="s">
        <v>227</v>
      </c>
      <c r="L176" s="3" t="s">
        <v>227</v>
      </c>
    </row>
    <row r="177" spans="1:12">
      <c r="A177" s="7" t="s">
        <v>968</v>
      </c>
      <c r="B177" s="3" t="s">
        <v>334</v>
      </c>
      <c r="C177" s="5">
        <v>1</v>
      </c>
      <c r="D177" s="5">
        <v>0</v>
      </c>
      <c r="E177" s="5">
        <v>0.13</v>
      </c>
      <c r="F177" s="5">
        <v>0.24</v>
      </c>
      <c r="G177" s="5">
        <v>0.99</v>
      </c>
      <c r="H177" s="5">
        <v>0</v>
      </c>
      <c r="I177" s="5">
        <v>0.125</v>
      </c>
      <c r="J177" s="5">
        <v>0.09</v>
      </c>
      <c r="K177" s="3" t="s">
        <v>4</v>
      </c>
      <c r="L177" s="3" t="s">
        <v>227</v>
      </c>
    </row>
    <row r="178" spans="1:12">
      <c r="A178" s="14" t="s">
        <v>969</v>
      </c>
      <c r="B178" s="3" t="s">
        <v>335</v>
      </c>
      <c r="C178" s="5"/>
      <c r="D178" s="5"/>
      <c r="E178" s="5"/>
      <c r="F178" s="5"/>
      <c r="G178" s="5">
        <v>0</v>
      </c>
      <c r="H178" s="5">
        <v>0.45</v>
      </c>
      <c r="I178" s="5">
        <v>-0.108</v>
      </c>
      <c r="J178" s="5">
        <v>-0.08</v>
      </c>
      <c r="K178" s="3" t="s">
        <v>227</v>
      </c>
      <c r="L178" s="3" t="s">
        <v>227</v>
      </c>
    </row>
    <row r="179" spans="1:12">
      <c r="A179" s="7" t="s">
        <v>970</v>
      </c>
      <c r="B179" s="3" t="s">
        <v>336</v>
      </c>
      <c r="C179" s="5"/>
      <c r="D179" s="5"/>
      <c r="E179" s="5"/>
      <c r="F179" s="5"/>
      <c r="G179" s="5">
        <v>1</v>
      </c>
      <c r="H179" s="5">
        <v>0</v>
      </c>
      <c r="I179" s="5">
        <v>9.2999999999999999E-2</v>
      </c>
      <c r="J179" s="5">
        <v>7.0000000000000007E-2</v>
      </c>
      <c r="K179" s="3" t="s">
        <v>4</v>
      </c>
      <c r="L179" s="3" t="s">
        <v>7</v>
      </c>
    </row>
    <row r="180" spans="1:12">
      <c r="A180" s="7" t="s">
        <v>971</v>
      </c>
      <c r="B180" s="3" t="s">
        <v>101</v>
      </c>
      <c r="C180" s="5"/>
      <c r="D180" s="5"/>
      <c r="E180" s="5"/>
      <c r="F180" s="5"/>
      <c r="G180" s="5">
        <v>0.06</v>
      </c>
      <c r="H180" s="5">
        <v>0.28000000000000003</v>
      </c>
      <c r="I180" s="5">
        <v>0</v>
      </c>
      <c r="J180" s="5">
        <v>0</v>
      </c>
      <c r="K180" s="3" t="s">
        <v>227</v>
      </c>
      <c r="L180" s="3" t="s">
        <v>227</v>
      </c>
    </row>
    <row r="181" spans="1:12">
      <c r="A181" s="7" t="s">
        <v>972</v>
      </c>
      <c r="B181" s="3" t="s">
        <v>337</v>
      </c>
      <c r="C181" s="5"/>
      <c r="D181" s="5"/>
      <c r="E181" s="5"/>
      <c r="F181" s="5"/>
      <c r="G181" s="5">
        <v>0.13</v>
      </c>
      <c r="H181" s="5">
        <v>0.25</v>
      </c>
      <c r="I181" s="5">
        <v>4.3999999999999997E-2</v>
      </c>
      <c r="J181" s="5">
        <v>0.03</v>
      </c>
      <c r="K181" s="3" t="s">
        <v>227</v>
      </c>
      <c r="L181" s="3" t="s">
        <v>4</v>
      </c>
    </row>
    <row r="182" spans="1:12">
      <c r="A182" s="7" t="s">
        <v>974</v>
      </c>
      <c r="B182" s="3" t="s">
        <v>338</v>
      </c>
      <c r="C182" s="5"/>
      <c r="D182" s="5"/>
      <c r="E182" s="5"/>
      <c r="F182" s="5"/>
      <c r="G182" s="5">
        <v>0.33</v>
      </c>
      <c r="H182" s="5">
        <v>0.11</v>
      </c>
      <c r="I182" s="5">
        <v>9.5000000000000001E-2</v>
      </c>
      <c r="J182" s="5">
        <v>7.0000000000000007E-2</v>
      </c>
      <c r="K182" s="3" t="s">
        <v>227</v>
      </c>
      <c r="L182" s="3" t="s">
        <v>7</v>
      </c>
    </row>
    <row r="183" spans="1:12">
      <c r="A183" s="8" t="s">
        <v>975</v>
      </c>
      <c r="B183" s="3" t="s">
        <v>339</v>
      </c>
      <c r="C183" s="5"/>
      <c r="D183" s="5"/>
      <c r="E183" s="5"/>
      <c r="F183" s="5"/>
      <c r="G183" s="5">
        <v>0.66</v>
      </c>
      <c r="H183" s="5">
        <v>0.04</v>
      </c>
      <c r="I183" s="5">
        <v>3.9E-2</v>
      </c>
      <c r="J183" s="5">
        <v>0.03</v>
      </c>
      <c r="K183" s="3" t="s">
        <v>4</v>
      </c>
      <c r="L183" s="3" t="s">
        <v>7</v>
      </c>
    </row>
    <row r="184" spans="1:12">
      <c r="A184" s="9" t="s">
        <v>976</v>
      </c>
      <c r="B184" s="3" t="s">
        <v>102</v>
      </c>
      <c r="C184" s="5">
        <v>0.69</v>
      </c>
      <c r="D184" s="5">
        <v>0.01</v>
      </c>
      <c r="E184" s="5">
        <v>0.19</v>
      </c>
      <c r="F184" s="5">
        <v>0.36</v>
      </c>
      <c r="G184" s="5">
        <v>0</v>
      </c>
      <c r="H184" s="5">
        <v>0.39</v>
      </c>
      <c r="I184" s="5">
        <v>2.1000000000000001E-2</v>
      </c>
      <c r="J184" s="5">
        <v>0.02</v>
      </c>
      <c r="K184" s="3" t="s">
        <v>227</v>
      </c>
      <c r="L184" s="3" t="s">
        <v>227</v>
      </c>
    </row>
    <row r="185" spans="1:12">
      <c r="A185" s="6" t="s">
        <v>977</v>
      </c>
      <c r="B185" s="3" t="s">
        <v>103</v>
      </c>
      <c r="C185" s="5"/>
      <c r="D185" s="5"/>
      <c r="E185" s="5"/>
      <c r="F185" s="5"/>
      <c r="G185" s="5">
        <v>0</v>
      </c>
      <c r="H185" s="5">
        <v>0.45</v>
      </c>
      <c r="I185" s="5">
        <v>-2.8000000000000001E-2</v>
      </c>
      <c r="J185" s="5">
        <v>-0.02</v>
      </c>
      <c r="K185" s="3" t="s">
        <v>227</v>
      </c>
      <c r="L185" s="3" t="s">
        <v>4</v>
      </c>
    </row>
    <row r="186" spans="1:12">
      <c r="A186" s="9" t="s">
        <v>980</v>
      </c>
      <c r="B186" s="3" t="s">
        <v>340</v>
      </c>
      <c r="C186" s="5">
        <v>1</v>
      </c>
      <c r="D186" s="5">
        <v>0</v>
      </c>
      <c r="E186" s="5">
        <v>0.06</v>
      </c>
      <c r="F186" s="5">
        <v>0.11</v>
      </c>
      <c r="G186" s="5">
        <v>1</v>
      </c>
      <c r="H186" s="5">
        <v>0</v>
      </c>
      <c r="I186" s="5">
        <v>8.1000000000000003E-2</v>
      </c>
      <c r="J186" s="5">
        <v>0.06</v>
      </c>
      <c r="K186" s="3" t="s">
        <v>4</v>
      </c>
      <c r="L186" s="3" t="s">
        <v>7</v>
      </c>
    </row>
    <row r="187" spans="1:12">
      <c r="A187" s="10" t="s">
        <v>982</v>
      </c>
      <c r="B187" s="3" t="s">
        <v>341</v>
      </c>
      <c r="C187" s="5"/>
      <c r="D187" s="5"/>
      <c r="E187" s="5"/>
      <c r="F187" s="5"/>
      <c r="G187" s="5">
        <v>1</v>
      </c>
      <c r="H187" s="5">
        <v>0</v>
      </c>
      <c r="I187" s="5">
        <v>0.11799999999999999</v>
      </c>
      <c r="J187" s="5">
        <v>0.09</v>
      </c>
      <c r="K187" s="3" t="s">
        <v>4</v>
      </c>
      <c r="L187" s="3" t="s">
        <v>7</v>
      </c>
    </row>
    <row r="188" spans="1:12">
      <c r="A188" s="9" t="s">
        <v>986</v>
      </c>
      <c r="B188" s="3" t="s">
        <v>342</v>
      </c>
      <c r="C188" s="5">
        <v>1</v>
      </c>
      <c r="D188" s="5">
        <v>0</v>
      </c>
      <c r="E188" s="5">
        <v>0.14000000000000001</v>
      </c>
      <c r="F188" s="5">
        <v>0.27</v>
      </c>
      <c r="G188" s="5">
        <v>1</v>
      </c>
      <c r="H188" s="5">
        <v>0</v>
      </c>
      <c r="I188" s="5">
        <v>0.25900000000000001</v>
      </c>
      <c r="J188" s="5">
        <v>0.19</v>
      </c>
      <c r="K188" s="3" t="s">
        <v>4</v>
      </c>
      <c r="L188" s="3" t="s">
        <v>7</v>
      </c>
    </row>
    <row r="189" spans="1:12">
      <c r="A189" s="14" t="s">
        <v>988</v>
      </c>
      <c r="B189" s="3" t="s">
        <v>343</v>
      </c>
      <c r="C189" s="5">
        <v>1</v>
      </c>
      <c r="D189" s="5">
        <v>0</v>
      </c>
      <c r="E189" s="5">
        <v>0.11</v>
      </c>
      <c r="F189" s="5">
        <v>0.22</v>
      </c>
      <c r="G189" s="5">
        <v>1</v>
      </c>
      <c r="H189" s="5">
        <v>0</v>
      </c>
      <c r="I189" s="5">
        <v>0.185</v>
      </c>
      <c r="J189" s="5">
        <v>0.14000000000000001</v>
      </c>
      <c r="K189" s="3" t="s">
        <v>4</v>
      </c>
      <c r="L189" s="3" t="s">
        <v>227</v>
      </c>
    </row>
    <row r="190" spans="1:12">
      <c r="A190" s="9" t="s">
        <v>989</v>
      </c>
      <c r="B190" s="3" t="s">
        <v>344</v>
      </c>
      <c r="C190" s="5">
        <v>1</v>
      </c>
      <c r="D190" s="5">
        <v>0</v>
      </c>
      <c r="E190" s="5">
        <v>0.51</v>
      </c>
      <c r="F190" s="5">
        <v>0.99</v>
      </c>
      <c r="G190" s="5">
        <v>1</v>
      </c>
      <c r="H190" s="5">
        <v>0</v>
      </c>
      <c r="I190" s="5">
        <v>0.48</v>
      </c>
      <c r="J190" s="5">
        <v>0.36</v>
      </c>
      <c r="K190" s="3" t="s">
        <v>4</v>
      </c>
      <c r="L190" s="3" t="s">
        <v>7</v>
      </c>
    </row>
    <row r="191" spans="1:12">
      <c r="A191" s="14" t="s">
        <v>993</v>
      </c>
      <c r="B191" s="3" t="s">
        <v>345</v>
      </c>
      <c r="C191" s="5">
        <v>1</v>
      </c>
      <c r="D191" s="5">
        <v>0</v>
      </c>
      <c r="E191" s="5">
        <v>0.06</v>
      </c>
      <c r="F191" s="5">
        <v>0.11</v>
      </c>
      <c r="G191" s="5">
        <v>1</v>
      </c>
      <c r="H191" s="5">
        <v>0</v>
      </c>
      <c r="I191" s="5">
        <v>0.14599999999999999</v>
      </c>
      <c r="J191" s="5">
        <v>0.11</v>
      </c>
      <c r="K191" s="3" t="s">
        <v>4</v>
      </c>
      <c r="L191" s="3" t="s">
        <v>227</v>
      </c>
    </row>
    <row r="192" spans="1:12">
      <c r="A192" s="9" t="s">
        <v>994</v>
      </c>
      <c r="B192" s="3" t="s">
        <v>105</v>
      </c>
      <c r="C192" s="5">
        <v>0.98</v>
      </c>
      <c r="D192" s="5">
        <v>0</v>
      </c>
      <c r="E192" s="5">
        <v>0.14000000000000001</v>
      </c>
      <c r="F192" s="5">
        <v>0.27</v>
      </c>
      <c r="G192" s="5">
        <v>0.36</v>
      </c>
      <c r="H192" s="5">
        <v>0.09</v>
      </c>
      <c r="I192" s="5">
        <v>0.436</v>
      </c>
      <c r="J192" s="5">
        <v>0.32</v>
      </c>
      <c r="K192" s="3" t="s">
        <v>4</v>
      </c>
      <c r="L192" s="3" t="s">
        <v>227</v>
      </c>
    </row>
    <row r="193" spans="1:12">
      <c r="A193" s="6" t="s">
        <v>995</v>
      </c>
      <c r="B193" s="3" t="s">
        <v>106</v>
      </c>
      <c r="C193" s="5"/>
      <c r="D193" s="5"/>
      <c r="E193" s="5"/>
      <c r="F193" s="5"/>
      <c r="G193" s="5">
        <v>0</v>
      </c>
      <c r="H193" s="5">
        <v>0.37</v>
      </c>
      <c r="I193" s="5">
        <v>0</v>
      </c>
      <c r="J193" s="5">
        <v>0</v>
      </c>
      <c r="K193" s="3" t="s">
        <v>227</v>
      </c>
      <c r="L193" s="3" t="s">
        <v>227</v>
      </c>
    </row>
    <row r="194" spans="1:12">
      <c r="A194" s="9" t="s">
        <v>998</v>
      </c>
      <c r="B194" s="3" t="s">
        <v>107</v>
      </c>
      <c r="C194" s="5">
        <v>0.16</v>
      </c>
      <c r="D194" s="5">
        <v>0.2</v>
      </c>
      <c r="E194" s="5">
        <v>-0.01</v>
      </c>
      <c r="F194" s="5">
        <v>-0.03</v>
      </c>
      <c r="G194" s="5">
        <v>0</v>
      </c>
      <c r="H194" s="5">
        <v>0.45</v>
      </c>
      <c r="I194" s="5">
        <v>-0.121</v>
      </c>
      <c r="J194" s="5">
        <v>-0.09</v>
      </c>
      <c r="K194" s="3" t="s">
        <v>227</v>
      </c>
      <c r="L194" s="3" t="s">
        <v>227</v>
      </c>
    </row>
    <row r="195" spans="1:12">
      <c r="A195" s="7" t="s">
        <v>999</v>
      </c>
      <c r="B195" s="3" t="s">
        <v>346</v>
      </c>
      <c r="C195" s="5">
        <v>0.87</v>
      </c>
      <c r="D195" s="5">
        <v>0.01</v>
      </c>
      <c r="E195" s="5">
        <v>0.16</v>
      </c>
      <c r="F195" s="5">
        <v>0.31</v>
      </c>
      <c r="G195" s="5">
        <v>1</v>
      </c>
      <c r="H195" s="5">
        <v>0</v>
      </c>
      <c r="I195" s="5">
        <v>0.182</v>
      </c>
      <c r="J195" s="5">
        <v>0.14000000000000001</v>
      </c>
      <c r="K195" s="3" t="s">
        <v>4</v>
      </c>
      <c r="L195" s="3" t="s">
        <v>227</v>
      </c>
    </row>
    <row r="196" spans="1:12">
      <c r="A196" s="10" t="s">
        <v>1001</v>
      </c>
      <c r="B196" s="3" t="s">
        <v>347</v>
      </c>
      <c r="C196" s="5"/>
      <c r="D196" s="5"/>
      <c r="E196" s="5"/>
      <c r="F196" s="5"/>
      <c r="G196" s="5">
        <v>0.99</v>
      </c>
      <c r="H196" s="5">
        <v>0</v>
      </c>
      <c r="I196" s="5">
        <v>2.8000000000000001E-2</v>
      </c>
      <c r="J196" s="5">
        <v>0.02</v>
      </c>
      <c r="K196" s="3" t="s">
        <v>4</v>
      </c>
      <c r="L196" s="3" t="s">
        <v>227</v>
      </c>
    </row>
    <row r="197" spans="1:12">
      <c r="A197" s="7" t="s">
        <v>1004</v>
      </c>
      <c r="B197" s="3" t="s">
        <v>348</v>
      </c>
      <c r="C197" s="5">
        <v>1</v>
      </c>
      <c r="D197" s="5">
        <v>0</v>
      </c>
      <c r="E197" s="5">
        <v>0.1</v>
      </c>
      <c r="F197" s="5">
        <v>0.19</v>
      </c>
      <c r="G197" s="5">
        <v>1</v>
      </c>
      <c r="H197" s="5">
        <v>0</v>
      </c>
      <c r="I197" s="5">
        <v>0.34100000000000003</v>
      </c>
      <c r="J197" s="5">
        <v>0.25</v>
      </c>
      <c r="K197" s="3" t="s">
        <v>4</v>
      </c>
      <c r="L197" s="3" t="s">
        <v>4</v>
      </c>
    </row>
    <row r="198" spans="1:12">
      <c r="A198" s="6" t="s">
        <v>1008</v>
      </c>
      <c r="B198" s="3" t="s">
        <v>349</v>
      </c>
      <c r="C198" s="5">
        <v>1</v>
      </c>
      <c r="D198" s="5">
        <v>0</v>
      </c>
      <c r="E198" s="5">
        <v>0.12</v>
      </c>
      <c r="F198" s="5">
        <v>0.24</v>
      </c>
      <c r="G198" s="5"/>
      <c r="H198" s="5"/>
      <c r="I198" s="5"/>
      <c r="J198" s="5"/>
      <c r="K198" s="3" t="s">
        <v>4</v>
      </c>
      <c r="L198" s="3" t="s">
        <v>227</v>
      </c>
    </row>
    <row r="199" spans="1:12">
      <c r="A199" s="9" t="s">
        <v>1007</v>
      </c>
      <c r="B199" s="3" t="s">
        <v>350</v>
      </c>
      <c r="C199" s="5">
        <v>1</v>
      </c>
      <c r="D199" s="5">
        <v>0</v>
      </c>
      <c r="E199" s="5">
        <v>0.09</v>
      </c>
      <c r="F199" s="5">
        <v>0.18</v>
      </c>
      <c r="G199" s="5">
        <v>1</v>
      </c>
      <c r="H199" s="5">
        <v>0</v>
      </c>
      <c r="I199" s="5">
        <v>0.115</v>
      </c>
      <c r="J199" s="5">
        <v>0.09</v>
      </c>
      <c r="K199" s="3" t="s">
        <v>4</v>
      </c>
      <c r="L199" s="3" t="s">
        <v>7</v>
      </c>
    </row>
    <row r="200" spans="1:12">
      <c r="A200" s="9" t="s">
        <v>1006</v>
      </c>
      <c r="B200" s="3" t="s">
        <v>109</v>
      </c>
      <c r="C200" s="5">
        <v>1</v>
      </c>
      <c r="D200" s="5">
        <v>0</v>
      </c>
      <c r="E200" s="5">
        <v>1.41</v>
      </c>
      <c r="F200" s="5">
        <v>2.74</v>
      </c>
      <c r="G200" s="5">
        <v>1</v>
      </c>
      <c r="H200" s="5">
        <v>0</v>
      </c>
      <c r="I200" s="5">
        <v>1.6259999999999999</v>
      </c>
      <c r="J200" s="5">
        <v>1.21</v>
      </c>
      <c r="K200" s="3" t="s">
        <v>4</v>
      </c>
      <c r="L200" s="3" t="s">
        <v>227</v>
      </c>
    </row>
    <row r="201" spans="1:12">
      <c r="A201" s="7" t="s">
        <v>1010</v>
      </c>
      <c r="B201" s="3" t="s">
        <v>351</v>
      </c>
      <c r="C201" s="5">
        <v>0.65</v>
      </c>
      <c r="D201" s="5">
        <v>0.06</v>
      </c>
      <c r="E201" s="5">
        <v>0.06</v>
      </c>
      <c r="F201" s="5">
        <v>0.12</v>
      </c>
      <c r="G201" s="5">
        <v>0</v>
      </c>
      <c r="H201" s="5">
        <v>0.4</v>
      </c>
      <c r="I201" s="5">
        <v>7.0999999999999994E-2</v>
      </c>
      <c r="J201" s="5">
        <v>0.05</v>
      </c>
      <c r="K201" s="3" t="s">
        <v>227</v>
      </c>
      <c r="L201" s="3" t="s">
        <v>227</v>
      </c>
    </row>
    <row r="202" spans="1:12">
      <c r="A202" s="14" t="s">
        <v>1011</v>
      </c>
      <c r="B202" s="3" t="s">
        <v>352</v>
      </c>
      <c r="C202" s="5">
        <v>1</v>
      </c>
      <c r="D202" s="5">
        <v>0</v>
      </c>
      <c r="E202" s="5">
        <v>0.09</v>
      </c>
      <c r="F202" s="5">
        <v>0.17</v>
      </c>
      <c r="G202" s="5"/>
      <c r="H202" s="5"/>
      <c r="I202" s="5"/>
      <c r="J202" s="5"/>
      <c r="K202" s="3" t="s">
        <v>4</v>
      </c>
      <c r="L202" s="3" t="s">
        <v>227</v>
      </c>
    </row>
    <row r="203" spans="1:12">
      <c r="A203" s="7" t="s">
        <v>1012</v>
      </c>
      <c r="B203" s="3" t="s">
        <v>353</v>
      </c>
      <c r="C203" s="5">
        <v>1</v>
      </c>
      <c r="D203" s="5">
        <v>0</v>
      </c>
      <c r="E203" s="5">
        <v>1.97</v>
      </c>
      <c r="F203" s="5">
        <v>3.82</v>
      </c>
      <c r="G203" s="5">
        <v>1</v>
      </c>
      <c r="H203" s="5">
        <v>0</v>
      </c>
      <c r="I203" s="5">
        <v>3.0750000000000002</v>
      </c>
      <c r="J203" s="5">
        <v>2.29</v>
      </c>
      <c r="K203" s="3" t="s">
        <v>4</v>
      </c>
      <c r="L203" s="3" t="s">
        <v>227</v>
      </c>
    </row>
    <row r="204" spans="1:12">
      <c r="A204" s="6" t="s">
        <v>1014</v>
      </c>
      <c r="B204" s="3" t="s">
        <v>354</v>
      </c>
      <c r="C204" s="5">
        <v>1</v>
      </c>
      <c r="D204" s="5">
        <v>0</v>
      </c>
      <c r="E204" s="5">
        <v>0.21</v>
      </c>
      <c r="F204" s="5">
        <v>0.4</v>
      </c>
      <c r="G204" s="5">
        <v>1</v>
      </c>
      <c r="H204" s="5">
        <v>0</v>
      </c>
      <c r="I204" s="5">
        <v>0.39400000000000002</v>
      </c>
      <c r="J204" s="5">
        <v>0.28999999999999998</v>
      </c>
      <c r="K204" s="3" t="s">
        <v>4</v>
      </c>
      <c r="L204" s="3" t="s">
        <v>227</v>
      </c>
    </row>
    <row r="205" spans="1:12">
      <c r="A205" s="10" t="s">
        <v>1015</v>
      </c>
      <c r="B205" s="3" t="s">
        <v>355</v>
      </c>
      <c r="C205" s="5">
        <v>0.33</v>
      </c>
      <c r="D205" s="5">
        <v>0.1</v>
      </c>
      <c r="E205" s="5">
        <v>0.04</v>
      </c>
      <c r="F205" s="5">
        <v>0.08</v>
      </c>
      <c r="G205" s="5">
        <v>1</v>
      </c>
      <c r="H205" s="5">
        <v>0</v>
      </c>
      <c r="I205" s="5">
        <v>0.108</v>
      </c>
      <c r="J205" s="5">
        <v>0.08</v>
      </c>
      <c r="K205" s="3" t="s">
        <v>4</v>
      </c>
      <c r="L205" s="3" t="s">
        <v>227</v>
      </c>
    </row>
    <row r="206" spans="1:12">
      <c r="A206" s="7" t="s">
        <v>1016</v>
      </c>
      <c r="B206" s="3" t="s">
        <v>111</v>
      </c>
      <c r="C206" s="5">
        <v>1</v>
      </c>
      <c r="D206" s="5">
        <v>0</v>
      </c>
      <c r="E206" s="5">
        <v>0.21</v>
      </c>
      <c r="F206" s="5">
        <v>0.41</v>
      </c>
      <c r="G206" s="5">
        <v>0.13</v>
      </c>
      <c r="H206" s="5">
        <v>0.25</v>
      </c>
      <c r="I206" s="5">
        <v>0.29499999999999998</v>
      </c>
      <c r="J206" s="5">
        <v>0.22</v>
      </c>
      <c r="K206" s="3" t="s">
        <v>227</v>
      </c>
      <c r="L206" s="3" t="s">
        <v>227</v>
      </c>
    </row>
    <row r="207" spans="1:12">
      <c r="A207" s="14" t="s">
        <v>1023</v>
      </c>
      <c r="B207" s="3" t="s">
        <v>356</v>
      </c>
      <c r="C207" s="5">
        <v>0.33</v>
      </c>
      <c r="D207" s="5">
        <v>0.08</v>
      </c>
      <c r="E207" s="5">
        <v>0.04</v>
      </c>
      <c r="F207" s="5">
        <v>0.08</v>
      </c>
      <c r="G207" s="5"/>
      <c r="H207" s="5"/>
      <c r="I207" s="5"/>
      <c r="J207" s="5"/>
      <c r="K207" s="3" t="s">
        <v>227</v>
      </c>
      <c r="L207" s="3" t="s">
        <v>7</v>
      </c>
    </row>
    <row r="208" spans="1:12">
      <c r="A208" s="6" t="s">
        <v>1025</v>
      </c>
      <c r="B208" s="3" t="s">
        <v>357</v>
      </c>
      <c r="C208" s="5">
        <v>1</v>
      </c>
      <c r="D208" s="5">
        <v>0</v>
      </c>
      <c r="E208" s="5">
        <v>0.56999999999999995</v>
      </c>
      <c r="F208" s="5">
        <v>1.1100000000000001</v>
      </c>
      <c r="G208" s="5">
        <v>1</v>
      </c>
      <c r="H208" s="5">
        <v>0</v>
      </c>
      <c r="I208" s="5">
        <v>1.087</v>
      </c>
      <c r="J208" s="5">
        <v>0.81</v>
      </c>
      <c r="K208" s="3" t="s">
        <v>4</v>
      </c>
      <c r="L208" s="3" t="s">
        <v>227</v>
      </c>
    </row>
    <row r="209" spans="1:12">
      <c r="A209" s="7" t="s">
        <v>1027</v>
      </c>
      <c r="B209" s="3" t="s">
        <v>358</v>
      </c>
      <c r="C209" s="5"/>
      <c r="D209" s="5"/>
      <c r="E209" s="5"/>
      <c r="F209" s="5"/>
      <c r="G209" s="5">
        <v>0.66</v>
      </c>
      <c r="H209" s="5">
        <v>0.04</v>
      </c>
      <c r="I209" s="5">
        <v>0.248</v>
      </c>
      <c r="J209" s="5">
        <v>0.18</v>
      </c>
      <c r="K209" s="3" t="s">
        <v>4</v>
      </c>
      <c r="L209" s="3" t="s">
        <v>7</v>
      </c>
    </row>
    <row r="210" spans="1:12">
      <c r="A210" s="7" t="s">
        <v>1029</v>
      </c>
      <c r="B210" s="3" t="s">
        <v>359</v>
      </c>
      <c r="C210" s="5">
        <v>0</v>
      </c>
      <c r="D210" s="5">
        <v>0.26</v>
      </c>
      <c r="E210" s="5">
        <v>-7.0000000000000007E-2</v>
      </c>
      <c r="F210" s="5">
        <v>-0.13</v>
      </c>
      <c r="G210" s="5">
        <v>0</v>
      </c>
      <c r="H210" s="5">
        <v>0.4</v>
      </c>
      <c r="I210" s="5">
        <v>-1.7000000000000001E-2</v>
      </c>
      <c r="J210" s="5">
        <v>-0.01</v>
      </c>
      <c r="K210" s="3" t="s">
        <v>227</v>
      </c>
      <c r="L210" s="3" t="s">
        <v>227</v>
      </c>
    </row>
    <row r="211" spans="1:12">
      <c r="A211" s="19" t="s">
        <v>1031</v>
      </c>
      <c r="B211" s="3" t="s">
        <v>113</v>
      </c>
      <c r="C211" s="5">
        <v>0</v>
      </c>
      <c r="D211" s="5">
        <v>0.26</v>
      </c>
      <c r="E211" s="5">
        <v>-0.17</v>
      </c>
      <c r="F211" s="5">
        <v>-0.33</v>
      </c>
      <c r="G211" s="5">
        <v>0</v>
      </c>
      <c r="H211" s="5">
        <v>0.45</v>
      </c>
      <c r="I211" s="5">
        <v>-0.20699999999999999</v>
      </c>
      <c r="J211" s="5">
        <v>-0.15</v>
      </c>
      <c r="K211" s="3" t="s">
        <v>227</v>
      </c>
      <c r="L211" s="3" t="s">
        <v>227</v>
      </c>
    </row>
    <row r="212" spans="1:12">
      <c r="A212" s="9" t="s">
        <v>1032</v>
      </c>
      <c r="B212" s="3" t="s">
        <v>114</v>
      </c>
      <c r="C212" s="5">
        <v>0</v>
      </c>
      <c r="D212" s="5">
        <v>0.23</v>
      </c>
      <c r="E212" s="5">
        <v>0.15</v>
      </c>
      <c r="F212" s="5">
        <v>0.28999999999999998</v>
      </c>
      <c r="G212" s="5">
        <v>0</v>
      </c>
      <c r="H212" s="5">
        <v>0.45</v>
      </c>
      <c r="I212" s="5">
        <v>-5.0999999999999997E-2</v>
      </c>
      <c r="J212" s="5">
        <v>-0.04</v>
      </c>
      <c r="K212" s="3" t="s">
        <v>227</v>
      </c>
      <c r="L212" s="3" t="s">
        <v>4</v>
      </c>
    </row>
    <row r="213" spans="1:12">
      <c r="A213" s="14" t="s">
        <v>1033</v>
      </c>
      <c r="B213" s="3" t="s">
        <v>360</v>
      </c>
      <c r="C213" s="5"/>
      <c r="D213" s="5"/>
      <c r="E213" s="5"/>
      <c r="F213" s="5"/>
      <c r="G213" s="5">
        <v>0.06</v>
      </c>
      <c r="H213" s="5">
        <v>0.28000000000000003</v>
      </c>
      <c r="I213" s="5">
        <v>0</v>
      </c>
      <c r="J213" s="5">
        <v>0</v>
      </c>
      <c r="K213" s="3" t="s">
        <v>227</v>
      </c>
      <c r="L213" s="3" t="s">
        <v>4</v>
      </c>
    </row>
    <row r="214" spans="1:12">
      <c r="A214" s="7" t="s">
        <v>1034</v>
      </c>
      <c r="B214" s="3" t="s">
        <v>361</v>
      </c>
      <c r="C214" s="5">
        <v>0.17</v>
      </c>
      <c r="D214" s="5">
        <v>0.19</v>
      </c>
      <c r="E214" s="5">
        <v>0</v>
      </c>
      <c r="F214" s="5">
        <v>0</v>
      </c>
      <c r="G214" s="5"/>
      <c r="H214" s="5"/>
      <c r="I214" s="5"/>
      <c r="J214" s="5"/>
      <c r="K214" s="3" t="s">
        <v>227</v>
      </c>
      <c r="L214" s="3" t="s">
        <v>4</v>
      </c>
    </row>
    <row r="215" spans="1:12">
      <c r="A215" s="7" t="s">
        <v>1038</v>
      </c>
      <c r="B215" s="3" t="s">
        <v>362</v>
      </c>
      <c r="C215" s="5">
        <v>1</v>
      </c>
      <c r="D215" s="5">
        <v>0</v>
      </c>
      <c r="E215" s="5">
        <v>1.1499999999999999</v>
      </c>
      <c r="F215" s="5">
        <v>2.23</v>
      </c>
      <c r="G215" s="5">
        <v>1</v>
      </c>
      <c r="H215" s="5">
        <v>0</v>
      </c>
      <c r="I215" s="5">
        <v>0.43099999999999999</v>
      </c>
      <c r="J215" s="5">
        <v>0.32</v>
      </c>
      <c r="K215" s="3" t="s">
        <v>4</v>
      </c>
      <c r="L215" s="3" t="s">
        <v>227</v>
      </c>
    </row>
    <row r="216" spans="1:12">
      <c r="A216" s="9" t="s">
        <v>1040</v>
      </c>
      <c r="B216" s="3" t="s">
        <v>363</v>
      </c>
      <c r="C216" s="5">
        <v>0.67</v>
      </c>
      <c r="D216" s="5">
        <v>0.04</v>
      </c>
      <c r="E216" s="5">
        <v>0.02</v>
      </c>
      <c r="F216" s="5">
        <v>0.04</v>
      </c>
      <c r="G216" s="5">
        <v>1</v>
      </c>
      <c r="H216" s="5">
        <v>0</v>
      </c>
      <c r="I216" s="5">
        <v>7.2999999999999995E-2</v>
      </c>
      <c r="J216" s="5">
        <v>0.05</v>
      </c>
      <c r="K216" s="3" t="s">
        <v>4</v>
      </c>
      <c r="L216" s="3" t="s">
        <v>227</v>
      </c>
    </row>
    <row r="217" spans="1:12">
      <c r="A217" s="6" t="s">
        <v>1041</v>
      </c>
      <c r="B217" s="3" t="s">
        <v>364</v>
      </c>
      <c r="C217" s="5">
        <v>1</v>
      </c>
      <c r="D217" s="5">
        <v>0</v>
      </c>
      <c r="E217" s="5">
        <v>0.42</v>
      </c>
      <c r="F217" s="5">
        <v>0.82</v>
      </c>
      <c r="G217" s="5">
        <v>1</v>
      </c>
      <c r="H217" s="5">
        <v>0</v>
      </c>
      <c r="I217" s="5">
        <v>0.37</v>
      </c>
      <c r="J217" s="5">
        <v>0.28000000000000003</v>
      </c>
      <c r="K217" s="3" t="s">
        <v>4</v>
      </c>
      <c r="L217" s="3" t="s">
        <v>227</v>
      </c>
    </row>
    <row r="218" spans="1:12">
      <c r="A218" s="18" t="s">
        <v>1043</v>
      </c>
      <c r="B218" s="3" t="s">
        <v>365</v>
      </c>
      <c r="C218" s="5">
        <v>0</v>
      </c>
      <c r="D218" s="5">
        <v>0.26</v>
      </c>
      <c r="E218" s="5">
        <v>-0.02</v>
      </c>
      <c r="F218" s="5">
        <v>-0.04</v>
      </c>
      <c r="G218" s="5">
        <v>0</v>
      </c>
      <c r="H218" s="5">
        <v>0.45</v>
      </c>
      <c r="I218" s="5">
        <v>-6.2E-2</v>
      </c>
      <c r="J218" s="5">
        <v>-0.05</v>
      </c>
      <c r="K218" s="3" t="s">
        <v>227</v>
      </c>
      <c r="L218" s="3" t="s">
        <v>7</v>
      </c>
    </row>
    <row r="219" spans="1:12">
      <c r="A219" s="9" t="s">
        <v>1047</v>
      </c>
      <c r="B219" s="3" t="s">
        <v>366</v>
      </c>
      <c r="C219" s="5">
        <v>1</v>
      </c>
      <c r="D219" s="5">
        <v>0</v>
      </c>
      <c r="E219" s="5">
        <v>0.1</v>
      </c>
      <c r="F219" s="5">
        <v>0.19</v>
      </c>
      <c r="G219" s="5">
        <v>0.67</v>
      </c>
      <c r="H219" s="5">
        <v>0.03</v>
      </c>
      <c r="I219" s="5">
        <v>0.1</v>
      </c>
      <c r="J219" s="5">
        <v>7.0000000000000007E-2</v>
      </c>
      <c r="K219" s="3" t="s">
        <v>4</v>
      </c>
      <c r="L219" s="3" t="s">
        <v>7</v>
      </c>
    </row>
    <row r="220" spans="1:12">
      <c r="A220" s="7" t="s">
        <v>1048</v>
      </c>
      <c r="B220" s="3" t="s">
        <v>115</v>
      </c>
      <c r="C220" s="5">
        <v>0.33</v>
      </c>
      <c r="D220" s="5">
        <v>0.08</v>
      </c>
      <c r="E220" s="5">
        <v>7.0000000000000007E-2</v>
      </c>
      <c r="F220" s="5">
        <v>0.14000000000000001</v>
      </c>
      <c r="G220" s="5">
        <v>0.16</v>
      </c>
      <c r="H220" s="5">
        <v>0.24</v>
      </c>
      <c r="I220" s="5">
        <v>5.5E-2</v>
      </c>
      <c r="J220" s="5">
        <v>0.04</v>
      </c>
      <c r="K220" s="3" t="s">
        <v>227</v>
      </c>
      <c r="L220" s="3" t="s">
        <v>227</v>
      </c>
    </row>
    <row r="221" spans="1:12">
      <c r="A221" s="9" t="s">
        <v>1050</v>
      </c>
      <c r="B221" s="3" t="s">
        <v>367</v>
      </c>
      <c r="C221" s="5"/>
      <c r="D221" s="5"/>
      <c r="E221" s="5"/>
      <c r="F221" s="5"/>
      <c r="G221" s="5">
        <v>0.33</v>
      </c>
      <c r="H221" s="5">
        <v>0.11</v>
      </c>
      <c r="I221" s="5">
        <v>1.4999999999999999E-2</v>
      </c>
      <c r="J221" s="5">
        <v>0.01</v>
      </c>
      <c r="K221" s="3" t="s">
        <v>227</v>
      </c>
      <c r="L221" s="3" t="s">
        <v>7</v>
      </c>
    </row>
    <row r="222" spans="1:12">
      <c r="A222" s="7" t="s">
        <v>1051</v>
      </c>
      <c r="B222" s="3" t="s">
        <v>368</v>
      </c>
      <c r="C222" s="5">
        <v>1</v>
      </c>
      <c r="D222" s="5">
        <v>0</v>
      </c>
      <c r="E222" s="5">
        <v>0.43</v>
      </c>
      <c r="F222" s="5">
        <v>0.84</v>
      </c>
      <c r="G222" s="5">
        <v>1</v>
      </c>
      <c r="H222" s="5">
        <v>0</v>
      </c>
      <c r="I222" s="5">
        <v>0.33800000000000002</v>
      </c>
      <c r="J222" s="5">
        <v>0.25</v>
      </c>
      <c r="K222" s="3" t="s">
        <v>4</v>
      </c>
      <c r="L222" s="3" t="s">
        <v>227</v>
      </c>
    </row>
    <row r="223" spans="1:12">
      <c r="A223" s="14" t="s">
        <v>1052</v>
      </c>
      <c r="B223" s="3" t="s">
        <v>116</v>
      </c>
      <c r="C223" s="5">
        <v>1</v>
      </c>
      <c r="D223" s="5">
        <v>0</v>
      </c>
      <c r="E223" s="5">
        <v>3.6</v>
      </c>
      <c r="F223" s="5">
        <v>7</v>
      </c>
      <c r="G223" s="5">
        <v>1</v>
      </c>
      <c r="H223" s="5">
        <v>0</v>
      </c>
      <c r="I223" s="5">
        <v>3.8860000000000001</v>
      </c>
      <c r="J223" s="5">
        <v>2.89</v>
      </c>
      <c r="K223" s="3" t="s">
        <v>4</v>
      </c>
      <c r="L223" s="3" t="s">
        <v>227</v>
      </c>
    </row>
    <row r="224" spans="1:12">
      <c r="A224" s="9" t="s">
        <v>1053</v>
      </c>
      <c r="B224" s="3" t="s">
        <v>369</v>
      </c>
      <c r="C224" s="5">
        <v>1</v>
      </c>
      <c r="D224" s="5">
        <v>0</v>
      </c>
      <c r="E224" s="5">
        <v>0.22</v>
      </c>
      <c r="F224" s="5">
        <v>0.43</v>
      </c>
      <c r="G224" s="5"/>
      <c r="H224" s="5"/>
      <c r="I224" s="5"/>
      <c r="J224" s="5"/>
      <c r="K224" s="3" t="s">
        <v>4</v>
      </c>
      <c r="L224" s="3" t="s">
        <v>67</v>
      </c>
    </row>
    <row r="225" spans="1:12">
      <c r="A225" s="9" t="s">
        <v>1055</v>
      </c>
      <c r="B225" s="3" t="s">
        <v>370</v>
      </c>
      <c r="C225" s="5"/>
      <c r="D225" s="5"/>
      <c r="E225" s="5"/>
      <c r="F225" s="5"/>
      <c r="G225" s="5">
        <v>0.3</v>
      </c>
      <c r="H225" s="5">
        <v>0.19</v>
      </c>
      <c r="I225" s="5">
        <v>1.4E-2</v>
      </c>
      <c r="J225" s="5">
        <v>0.01</v>
      </c>
      <c r="K225" s="3" t="s">
        <v>227</v>
      </c>
      <c r="L225" s="3" t="s">
        <v>227</v>
      </c>
    </row>
    <row r="226" spans="1:12">
      <c r="A226" s="6" t="s">
        <v>1060</v>
      </c>
      <c r="B226" s="3" t="s">
        <v>371</v>
      </c>
      <c r="C226" s="5">
        <v>1</v>
      </c>
      <c r="D226" s="5">
        <v>0</v>
      </c>
      <c r="E226" s="5">
        <v>0.08</v>
      </c>
      <c r="F226" s="5">
        <v>0.16</v>
      </c>
      <c r="G226" s="5">
        <v>1</v>
      </c>
      <c r="H226" s="5">
        <v>0</v>
      </c>
      <c r="I226" s="5">
        <v>9.7000000000000003E-2</v>
      </c>
      <c r="J226" s="5">
        <v>7.0000000000000007E-2</v>
      </c>
      <c r="K226" s="3" t="s">
        <v>4</v>
      </c>
      <c r="L226" s="3" t="s">
        <v>227</v>
      </c>
    </row>
    <row r="227" spans="1:12">
      <c r="A227" s="7" t="s">
        <v>1061</v>
      </c>
      <c r="B227" s="3" t="s">
        <v>118</v>
      </c>
      <c r="C227" s="5">
        <v>1</v>
      </c>
      <c r="D227" s="5">
        <v>0</v>
      </c>
      <c r="E227" s="5">
        <v>1.3</v>
      </c>
      <c r="F227" s="5">
        <v>2.5299999999999998</v>
      </c>
      <c r="G227" s="5">
        <v>1</v>
      </c>
      <c r="H227" s="5">
        <v>0</v>
      </c>
      <c r="I227" s="5">
        <v>1.1319999999999999</v>
      </c>
      <c r="J227" s="5">
        <v>0.84</v>
      </c>
      <c r="K227" s="3" t="s">
        <v>4</v>
      </c>
      <c r="L227" s="3" t="s">
        <v>227</v>
      </c>
    </row>
    <row r="228" spans="1:12">
      <c r="A228" s="7" t="s">
        <v>1062</v>
      </c>
      <c r="B228" s="3" t="s">
        <v>119</v>
      </c>
      <c r="C228" s="5">
        <v>1</v>
      </c>
      <c r="D228" s="5">
        <v>0</v>
      </c>
      <c r="E228" s="5">
        <v>0.82</v>
      </c>
      <c r="F228" s="5">
        <v>1.59</v>
      </c>
      <c r="G228" s="5">
        <v>1</v>
      </c>
      <c r="H228" s="5">
        <v>0</v>
      </c>
      <c r="I228" s="5">
        <v>0.66400000000000003</v>
      </c>
      <c r="J228" s="5">
        <v>0.49</v>
      </c>
      <c r="K228" s="3" t="s">
        <v>4</v>
      </c>
      <c r="L228" s="3" t="s">
        <v>227</v>
      </c>
    </row>
    <row r="229" spans="1:12">
      <c r="A229" s="14" t="s">
        <v>1065</v>
      </c>
      <c r="B229" s="3" t="s">
        <v>372</v>
      </c>
      <c r="C229" s="5">
        <v>1</v>
      </c>
      <c r="D229" s="5">
        <v>0</v>
      </c>
      <c r="E229" s="5">
        <v>0.87</v>
      </c>
      <c r="F229" s="5">
        <v>1.69</v>
      </c>
      <c r="G229" s="5"/>
      <c r="H229" s="5"/>
      <c r="I229" s="5"/>
      <c r="J229" s="5"/>
      <c r="K229" s="3" t="s">
        <v>4</v>
      </c>
      <c r="L229" s="3" t="s">
        <v>7</v>
      </c>
    </row>
    <row r="230" spans="1:12">
      <c r="A230" s="6" t="s">
        <v>1067</v>
      </c>
      <c r="B230" s="3" t="s">
        <v>373</v>
      </c>
      <c r="C230" s="5">
        <v>0.33</v>
      </c>
      <c r="D230" s="5">
        <v>0.08</v>
      </c>
      <c r="E230" s="5">
        <v>0.09</v>
      </c>
      <c r="F230" s="5">
        <v>0.18</v>
      </c>
      <c r="G230" s="5"/>
      <c r="H230" s="5"/>
      <c r="I230" s="5"/>
      <c r="J230" s="5"/>
      <c r="K230" s="3" t="s">
        <v>227</v>
      </c>
      <c r="L230" s="3" t="s">
        <v>7</v>
      </c>
    </row>
    <row r="231" spans="1:12">
      <c r="A231" s="10" t="s">
        <v>1069</v>
      </c>
      <c r="B231" s="3" t="s">
        <v>374</v>
      </c>
      <c r="C231" s="5"/>
      <c r="D231" s="5"/>
      <c r="E231" s="5"/>
      <c r="F231" s="5"/>
      <c r="G231" s="5">
        <v>0.33</v>
      </c>
      <c r="H231" s="5">
        <v>0.11</v>
      </c>
      <c r="I231" s="5">
        <v>3.3000000000000002E-2</v>
      </c>
      <c r="J231" s="5">
        <v>0.02</v>
      </c>
      <c r="K231" s="3" t="s">
        <v>227</v>
      </c>
      <c r="L231" s="3" t="s">
        <v>7</v>
      </c>
    </row>
    <row r="232" spans="1:12">
      <c r="A232" s="7" t="s">
        <v>1073</v>
      </c>
      <c r="B232" s="3" t="s">
        <v>375</v>
      </c>
      <c r="C232" s="5">
        <v>0.67</v>
      </c>
      <c r="D232" s="5">
        <v>0.04</v>
      </c>
      <c r="E232" s="5">
        <v>0.13</v>
      </c>
      <c r="F232" s="5">
        <v>0.26</v>
      </c>
      <c r="G232" s="5">
        <v>0.16</v>
      </c>
      <c r="H232" s="5">
        <v>0.23</v>
      </c>
      <c r="I232" s="5">
        <v>0.107</v>
      </c>
      <c r="J232" s="5">
        <v>0.08</v>
      </c>
      <c r="K232" s="3" t="s">
        <v>227</v>
      </c>
      <c r="L232" s="3" t="s">
        <v>227</v>
      </c>
    </row>
    <row r="233" spans="1:12">
      <c r="A233" s="7" t="s">
        <v>1074</v>
      </c>
      <c r="B233" s="3" t="s">
        <v>376</v>
      </c>
      <c r="C233" s="5"/>
      <c r="D233" s="5"/>
      <c r="E233" s="5"/>
      <c r="F233" s="5"/>
      <c r="G233" s="5">
        <v>0.03</v>
      </c>
      <c r="H233" s="5">
        <v>0.31</v>
      </c>
      <c r="I233" s="5">
        <v>0</v>
      </c>
      <c r="J233" s="5">
        <v>0</v>
      </c>
      <c r="K233" s="3" t="s">
        <v>227</v>
      </c>
      <c r="L233" s="3" t="s">
        <v>227</v>
      </c>
    </row>
    <row r="234" spans="1:12">
      <c r="A234" s="10" t="s">
        <v>1075</v>
      </c>
      <c r="B234" s="3" t="s">
        <v>377</v>
      </c>
      <c r="C234" s="5">
        <v>1</v>
      </c>
      <c r="D234" s="5">
        <v>0</v>
      </c>
      <c r="E234" s="5">
        <v>0.1</v>
      </c>
      <c r="F234" s="5">
        <v>0.2</v>
      </c>
      <c r="G234" s="5">
        <v>1</v>
      </c>
      <c r="H234" s="5">
        <v>0</v>
      </c>
      <c r="I234" s="5">
        <v>7.0000000000000007E-2</v>
      </c>
      <c r="J234" s="5">
        <v>0.05</v>
      </c>
      <c r="K234" s="3" t="s">
        <v>4</v>
      </c>
      <c r="L234" s="3" t="s">
        <v>227</v>
      </c>
    </row>
    <row r="235" spans="1:12">
      <c r="A235" s="9" t="s">
        <v>1076</v>
      </c>
      <c r="B235" s="3" t="s">
        <v>378</v>
      </c>
      <c r="C235" s="5"/>
      <c r="D235" s="5"/>
      <c r="E235" s="5"/>
      <c r="F235" s="5"/>
      <c r="G235" s="5">
        <v>0</v>
      </c>
      <c r="H235" s="5">
        <v>0.45</v>
      </c>
      <c r="I235" s="5">
        <v>-0.36499999999999999</v>
      </c>
      <c r="J235" s="5">
        <v>-0.27</v>
      </c>
      <c r="K235" s="3" t="s">
        <v>227</v>
      </c>
      <c r="L235" s="3" t="s">
        <v>227</v>
      </c>
    </row>
    <row r="236" spans="1:12">
      <c r="A236" s="7" t="s">
        <v>1078</v>
      </c>
      <c r="B236" s="3" t="s">
        <v>379</v>
      </c>
      <c r="C236" s="5">
        <v>1</v>
      </c>
      <c r="D236" s="5">
        <v>0</v>
      </c>
      <c r="E236" s="5">
        <v>0.1</v>
      </c>
      <c r="F236" s="5">
        <v>0.19</v>
      </c>
      <c r="G236" s="5">
        <v>1</v>
      </c>
      <c r="H236" s="5">
        <v>0</v>
      </c>
      <c r="I236" s="5">
        <v>0.193</v>
      </c>
      <c r="J236" s="5">
        <v>0.14000000000000001</v>
      </c>
      <c r="K236" s="3" t="s">
        <v>4</v>
      </c>
      <c r="L236" s="3" t="s">
        <v>4</v>
      </c>
    </row>
    <row r="237" spans="1:12">
      <c r="A237" s="10" t="s">
        <v>1079</v>
      </c>
      <c r="B237" s="3" t="s">
        <v>380</v>
      </c>
      <c r="C237" s="5"/>
      <c r="D237" s="5"/>
      <c r="E237" s="5"/>
      <c r="F237" s="5"/>
      <c r="G237" s="5">
        <v>0.3</v>
      </c>
      <c r="H237" s="5">
        <v>0.19</v>
      </c>
      <c r="I237" s="5">
        <v>0.04</v>
      </c>
      <c r="J237" s="5">
        <v>0.03</v>
      </c>
      <c r="K237" s="3" t="s">
        <v>227</v>
      </c>
      <c r="L237" s="3" t="s">
        <v>227</v>
      </c>
    </row>
    <row r="238" spans="1:12">
      <c r="A238" s="7" t="s">
        <v>1080</v>
      </c>
      <c r="B238" s="3" t="s">
        <v>122</v>
      </c>
      <c r="C238" s="5"/>
      <c r="D238" s="5"/>
      <c r="E238" s="5"/>
      <c r="F238" s="5"/>
      <c r="G238" s="5">
        <v>0.13</v>
      </c>
      <c r="H238" s="5">
        <v>0.25</v>
      </c>
      <c r="I238" s="5">
        <v>1.6E-2</v>
      </c>
      <c r="J238" s="5">
        <v>0.01</v>
      </c>
      <c r="K238" s="3" t="s">
        <v>227</v>
      </c>
      <c r="L238" s="3" t="s">
        <v>4</v>
      </c>
    </row>
    <row r="239" spans="1:12">
      <c r="A239" s="7" t="s">
        <v>1083</v>
      </c>
      <c r="B239" s="3" t="s">
        <v>124</v>
      </c>
      <c r="C239" s="5">
        <v>1</v>
      </c>
      <c r="D239" s="5">
        <v>0</v>
      </c>
      <c r="E239" s="5">
        <v>0.87</v>
      </c>
      <c r="F239" s="5">
        <v>1.7</v>
      </c>
      <c r="G239" s="5">
        <v>1</v>
      </c>
      <c r="H239" s="5">
        <v>0</v>
      </c>
      <c r="I239" s="5">
        <v>1.3440000000000001</v>
      </c>
      <c r="J239" s="5">
        <v>1</v>
      </c>
      <c r="K239" s="3" t="s">
        <v>4</v>
      </c>
      <c r="L239" s="3" t="s">
        <v>227</v>
      </c>
    </row>
    <row r="240" spans="1:12">
      <c r="A240" s="9" t="s">
        <v>1085</v>
      </c>
      <c r="B240" s="3" t="s">
        <v>381</v>
      </c>
      <c r="C240" s="5">
        <v>1</v>
      </c>
      <c r="D240" s="5">
        <v>0</v>
      </c>
      <c r="E240" s="5">
        <v>0.31</v>
      </c>
      <c r="F240" s="5">
        <v>0.61</v>
      </c>
      <c r="G240" s="5">
        <v>0.99</v>
      </c>
      <c r="H240" s="5">
        <v>0</v>
      </c>
      <c r="I240" s="5">
        <v>0.218</v>
      </c>
      <c r="J240" s="5">
        <v>0.16</v>
      </c>
      <c r="K240" s="3" t="s">
        <v>4</v>
      </c>
      <c r="L240" s="3" t="s">
        <v>227</v>
      </c>
    </row>
    <row r="241" spans="1:12">
      <c r="A241" s="7" t="s">
        <v>1087</v>
      </c>
      <c r="B241" s="3" t="s">
        <v>382</v>
      </c>
      <c r="C241" s="5"/>
      <c r="D241" s="5"/>
      <c r="E241" s="5"/>
      <c r="F241" s="5"/>
      <c r="G241" s="5">
        <v>0.33</v>
      </c>
      <c r="H241" s="5">
        <v>0.1</v>
      </c>
      <c r="I241" s="5">
        <v>7.0999999999999994E-2</v>
      </c>
      <c r="J241" s="5">
        <v>0.05</v>
      </c>
      <c r="K241" s="3" t="s">
        <v>227</v>
      </c>
      <c r="L241" s="3" t="s">
        <v>227</v>
      </c>
    </row>
    <row r="242" spans="1:12">
      <c r="A242" s="9" t="s">
        <v>1089</v>
      </c>
      <c r="B242" s="3" t="s">
        <v>383</v>
      </c>
      <c r="C242" s="5"/>
      <c r="D242" s="5"/>
      <c r="E242" s="5"/>
      <c r="F242" s="5"/>
      <c r="G242" s="5">
        <v>1</v>
      </c>
      <c r="H242" s="5">
        <v>0</v>
      </c>
      <c r="I242" s="5">
        <v>0.32</v>
      </c>
      <c r="J242" s="5">
        <v>0.24</v>
      </c>
      <c r="K242" s="3" t="s">
        <v>4</v>
      </c>
      <c r="L242" s="3" t="s">
        <v>7</v>
      </c>
    </row>
    <row r="243" spans="1:12">
      <c r="A243" s="7" t="s">
        <v>1088</v>
      </c>
      <c r="B243" s="3" t="s">
        <v>126</v>
      </c>
      <c r="C243" s="5"/>
      <c r="D243" s="5"/>
      <c r="E243" s="5"/>
      <c r="F243" s="5"/>
      <c r="G243" s="5">
        <v>0.3</v>
      </c>
      <c r="H243" s="5">
        <v>0.19</v>
      </c>
      <c r="I243" s="5">
        <v>0.121</v>
      </c>
      <c r="J243" s="5">
        <v>0.09</v>
      </c>
      <c r="K243" s="3" t="s">
        <v>227</v>
      </c>
      <c r="L243" s="3" t="s">
        <v>227</v>
      </c>
    </row>
    <row r="244" spans="1:12">
      <c r="A244" s="14" t="s">
        <v>1090</v>
      </c>
      <c r="B244" s="3" t="s">
        <v>384</v>
      </c>
      <c r="C244" s="5"/>
      <c r="D244" s="5"/>
      <c r="E244" s="5"/>
      <c r="F244" s="5"/>
      <c r="G244" s="5">
        <v>1</v>
      </c>
      <c r="H244" s="5">
        <v>0</v>
      </c>
      <c r="I244" s="5">
        <v>0.129</v>
      </c>
      <c r="J244" s="5">
        <v>0.1</v>
      </c>
      <c r="K244" s="3" t="s">
        <v>4</v>
      </c>
      <c r="L244" s="3" t="s">
        <v>7</v>
      </c>
    </row>
    <row r="245" spans="1:12">
      <c r="A245" s="7" t="s">
        <v>1091</v>
      </c>
      <c r="B245" s="3" t="s">
        <v>127</v>
      </c>
      <c r="C245" s="5">
        <v>0</v>
      </c>
      <c r="D245" s="5">
        <v>0.26</v>
      </c>
      <c r="E245" s="5">
        <v>-0.13</v>
      </c>
      <c r="F245" s="5">
        <v>-0.26</v>
      </c>
      <c r="G245" s="5">
        <v>0</v>
      </c>
      <c r="H245" s="5">
        <v>0.45</v>
      </c>
      <c r="I245" s="5">
        <v>-0.182</v>
      </c>
      <c r="J245" s="5">
        <v>-0.14000000000000001</v>
      </c>
      <c r="K245" s="3" t="s">
        <v>227</v>
      </c>
      <c r="L245" s="3" t="s">
        <v>227</v>
      </c>
    </row>
    <row r="246" spans="1:12">
      <c r="A246" s="14" t="s">
        <v>1092</v>
      </c>
      <c r="B246" s="3" t="s">
        <v>385</v>
      </c>
      <c r="C246" s="5">
        <v>1</v>
      </c>
      <c r="D246" s="5">
        <v>0</v>
      </c>
      <c r="E246" s="5">
        <v>0.59</v>
      </c>
      <c r="F246" s="5">
        <v>1.1599999999999999</v>
      </c>
      <c r="G246" s="5">
        <v>1</v>
      </c>
      <c r="H246" s="5">
        <v>0</v>
      </c>
      <c r="I246" s="5">
        <v>0.77900000000000003</v>
      </c>
      <c r="J246" s="5">
        <v>0.57999999999999996</v>
      </c>
      <c r="K246" s="3" t="s">
        <v>4</v>
      </c>
      <c r="L246" s="3" t="s">
        <v>227</v>
      </c>
    </row>
    <row r="247" spans="1:12">
      <c r="A247" s="14" t="s">
        <v>1094</v>
      </c>
      <c r="B247" s="3" t="s">
        <v>386</v>
      </c>
      <c r="C247" s="5">
        <v>0.67</v>
      </c>
      <c r="D247" s="5">
        <v>0.04</v>
      </c>
      <c r="E247" s="5">
        <v>0.1</v>
      </c>
      <c r="F247" s="5">
        <v>0.19</v>
      </c>
      <c r="G247" s="5"/>
      <c r="H247" s="5"/>
      <c r="I247" s="5"/>
      <c r="J247" s="5"/>
      <c r="K247" s="3" t="s">
        <v>4</v>
      </c>
      <c r="L247" s="3" t="s">
        <v>7</v>
      </c>
    </row>
    <row r="248" spans="1:12">
      <c r="A248" s="7" t="s">
        <v>1095</v>
      </c>
      <c r="B248" s="3" t="s">
        <v>387</v>
      </c>
      <c r="C248" s="5">
        <v>0.98</v>
      </c>
      <c r="D248" s="5">
        <v>0</v>
      </c>
      <c r="E248" s="5">
        <v>0.11</v>
      </c>
      <c r="F248" s="5">
        <v>0.21</v>
      </c>
      <c r="G248" s="5">
        <v>1</v>
      </c>
      <c r="H248" s="5">
        <v>0</v>
      </c>
      <c r="I248" s="5">
        <v>0.221</v>
      </c>
      <c r="J248" s="5">
        <v>0.16</v>
      </c>
      <c r="K248" s="3" t="s">
        <v>4</v>
      </c>
      <c r="L248" s="3" t="s">
        <v>227</v>
      </c>
    </row>
    <row r="249" spans="1:12">
      <c r="A249" s="14" t="s">
        <v>1096</v>
      </c>
      <c r="B249" s="3" t="s">
        <v>128</v>
      </c>
      <c r="C249" s="5">
        <v>0.33</v>
      </c>
      <c r="D249" s="5">
        <v>0.1</v>
      </c>
      <c r="E249" s="5">
        <v>0.09</v>
      </c>
      <c r="F249" s="5">
        <v>0.17</v>
      </c>
      <c r="G249" s="5"/>
      <c r="H249" s="5"/>
      <c r="I249" s="5"/>
      <c r="J249" s="5"/>
      <c r="K249" s="3" t="s">
        <v>227</v>
      </c>
      <c r="L249" s="3" t="s">
        <v>227</v>
      </c>
    </row>
    <row r="250" spans="1:12">
      <c r="A250" s="9" t="s">
        <v>1099</v>
      </c>
      <c r="B250" s="3" t="s">
        <v>129</v>
      </c>
      <c r="C250" s="5">
        <v>1</v>
      </c>
      <c r="D250" s="5">
        <v>0</v>
      </c>
      <c r="E250" s="5">
        <v>0.23</v>
      </c>
      <c r="F250" s="5">
        <v>0.44</v>
      </c>
      <c r="G250" s="5">
        <v>0.99</v>
      </c>
      <c r="H250" s="5">
        <v>0</v>
      </c>
      <c r="I250" s="5">
        <v>0.17100000000000001</v>
      </c>
      <c r="J250" s="5">
        <v>0.13</v>
      </c>
      <c r="K250" s="3" t="s">
        <v>4</v>
      </c>
      <c r="L250" s="3" t="s">
        <v>227</v>
      </c>
    </row>
    <row r="251" spans="1:12">
      <c r="A251" s="7" t="s">
        <v>1100</v>
      </c>
      <c r="B251" s="3" t="s">
        <v>388</v>
      </c>
      <c r="C251" s="5"/>
      <c r="D251" s="5"/>
      <c r="E251" s="5"/>
      <c r="F251" s="5"/>
      <c r="G251" s="5">
        <v>0.17</v>
      </c>
      <c r="H251" s="5">
        <v>0.23</v>
      </c>
      <c r="I251" s="5">
        <v>0</v>
      </c>
      <c r="J251" s="5">
        <v>0</v>
      </c>
      <c r="K251" s="3" t="s">
        <v>227</v>
      </c>
      <c r="L251" s="3" t="s">
        <v>4</v>
      </c>
    </row>
    <row r="252" spans="1:12">
      <c r="A252" s="6" t="s">
        <v>1101</v>
      </c>
      <c r="B252" s="3" t="s">
        <v>389</v>
      </c>
      <c r="C252" s="5"/>
      <c r="D252" s="5"/>
      <c r="E252" s="5"/>
      <c r="F252" s="5"/>
      <c r="G252" s="5">
        <v>0.96</v>
      </c>
      <c r="H252" s="5">
        <v>0</v>
      </c>
      <c r="I252" s="5">
        <v>0.21299999999999999</v>
      </c>
      <c r="J252" s="5">
        <v>0.16</v>
      </c>
      <c r="K252" s="3" t="s">
        <v>4</v>
      </c>
      <c r="L252" s="3" t="s">
        <v>227</v>
      </c>
    </row>
    <row r="253" spans="1:12">
      <c r="A253" s="6" t="s">
        <v>1102</v>
      </c>
      <c r="B253" s="3" t="s">
        <v>390</v>
      </c>
      <c r="C253" s="5"/>
      <c r="D253" s="5"/>
      <c r="E253" s="5"/>
      <c r="F253" s="5"/>
      <c r="G253" s="5">
        <v>1</v>
      </c>
      <c r="H253" s="5">
        <v>0</v>
      </c>
      <c r="I253" s="5">
        <v>0.29599999999999999</v>
      </c>
      <c r="J253" s="5">
        <v>0.22</v>
      </c>
      <c r="K253" s="3" t="s">
        <v>4</v>
      </c>
      <c r="L253" s="3" t="s">
        <v>227</v>
      </c>
    </row>
    <row r="254" spans="1:12">
      <c r="A254" s="14" t="s">
        <v>1103</v>
      </c>
      <c r="B254" s="3" t="s">
        <v>391</v>
      </c>
      <c r="C254" s="5">
        <v>0.67</v>
      </c>
      <c r="D254" s="5">
        <v>0.02</v>
      </c>
      <c r="E254" s="5">
        <v>0.11</v>
      </c>
      <c r="F254" s="5">
        <v>0.22</v>
      </c>
      <c r="G254" s="5"/>
      <c r="H254" s="5"/>
      <c r="I254" s="5"/>
      <c r="J254" s="5"/>
      <c r="K254" s="3" t="s">
        <v>4</v>
      </c>
      <c r="L254" s="3" t="s">
        <v>7</v>
      </c>
    </row>
    <row r="255" spans="1:12">
      <c r="A255" s="9" t="s">
        <v>1104</v>
      </c>
      <c r="B255" s="3" t="s">
        <v>130</v>
      </c>
      <c r="C255" s="5">
        <v>1</v>
      </c>
      <c r="D255" s="5">
        <v>0</v>
      </c>
      <c r="E255" s="5">
        <v>0.9</v>
      </c>
      <c r="F255" s="5">
        <v>1.76</v>
      </c>
      <c r="G255" s="5">
        <v>0.19</v>
      </c>
      <c r="H255" s="5">
        <v>0.22</v>
      </c>
      <c r="I255" s="5">
        <v>0.90500000000000003</v>
      </c>
      <c r="J255" s="5">
        <v>0.67</v>
      </c>
      <c r="K255" s="3" t="s">
        <v>227</v>
      </c>
      <c r="L255" s="3" t="s">
        <v>227</v>
      </c>
    </row>
    <row r="256" spans="1:12">
      <c r="A256" s="7" t="s">
        <v>1106</v>
      </c>
      <c r="B256" s="3" t="s">
        <v>392</v>
      </c>
      <c r="C256" s="5"/>
      <c r="D256" s="5"/>
      <c r="E256" s="5"/>
      <c r="F256" s="5"/>
      <c r="G256" s="5">
        <v>0</v>
      </c>
      <c r="H256" s="5">
        <v>0.41</v>
      </c>
      <c r="I256" s="5">
        <v>2.8000000000000001E-2</v>
      </c>
      <c r="J256" s="5">
        <v>0.02</v>
      </c>
      <c r="K256" s="3" t="s">
        <v>227</v>
      </c>
      <c r="L256" s="3" t="s">
        <v>227</v>
      </c>
    </row>
    <row r="257" spans="1:12">
      <c r="A257" s="7" t="s">
        <v>1108</v>
      </c>
      <c r="B257" s="3" t="s">
        <v>393</v>
      </c>
      <c r="C257" s="5"/>
      <c r="D257" s="5"/>
      <c r="E257" s="5"/>
      <c r="F257" s="5"/>
      <c r="G257" s="5">
        <v>1</v>
      </c>
      <c r="H257" s="5">
        <v>0</v>
      </c>
      <c r="I257" s="5">
        <v>0.33700000000000002</v>
      </c>
      <c r="J257" s="5">
        <v>0.25</v>
      </c>
      <c r="K257" s="3" t="s">
        <v>4</v>
      </c>
      <c r="L257" s="3" t="s">
        <v>227</v>
      </c>
    </row>
    <row r="258" spans="1:12">
      <c r="A258" s="7" t="s">
        <v>1107</v>
      </c>
      <c r="B258" s="3" t="s">
        <v>394</v>
      </c>
      <c r="C258" s="5">
        <v>1</v>
      </c>
      <c r="D258" s="5">
        <v>0</v>
      </c>
      <c r="E258" s="5">
        <v>0.43</v>
      </c>
      <c r="F258" s="5">
        <v>0.85</v>
      </c>
      <c r="G258" s="5">
        <v>1</v>
      </c>
      <c r="H258" s="5">
        <v>0</v>
      </c>
      <c r="I258" s="5">
        <v>0.23599999999999999</v>
      </c>
      <c r="J258" s="5">
        <v>0.18</v>
      </c>
      <c r="K258" s="3" t="s">
        <v>4</v>
      </c>
      <c r="L258" s="3" t="s">
        <v>227</v>
      </c>
    </row>
    <row r="259" spans="1:12">
      <c r="A259" s="6" t="s">
        <v>1110</v>
      </c>
      <c r="B259" s="3" t="s">
        <v>395</v>
      </c>
      <c r="C259" s="5">
        <v>1</v>
      </c>
      <c r="D259" s="5">
        <v>0</v>
      </c>
      <c r="E259" s="5">
        <v>0.05</v>
      </c>
      <c r="F259" s="5">
        <v>0.09</v>
      </c>
      <c r="G259" s="5"/>
      <c r="H259" s="5"/>
      <c r="I259" s="5"/>
      <c r="J259" s="5"/>
      <c r="K259" s="3" t="s">
        <v>4</v>
      </c>
      <c r="L259" s="3" t="s">
        <v>227</v>
      </c>
    </row>
    <row r="260" spans="1:12">
      <c r="A260" s="10" t="s">
        <v>1112</v>
      </c>
      <c r="B260" s="3" t="s">
        <v>396</v>
      </c>
      <c r="C260" s="5">
        <v>1</v>
      </c>
      <c r="D260" s="5">
        <v>0</v>
      </c>
      <c r="E260" s="5">
        <v>0.51</v>
      </c>
      <c r="F260" s="5">
        <v>0.98</v>
      </c>
      <c r="G260" s="5">
        <v>1</v>
      </c>
      <c r="H260" s="5">
        <v>0</v>
      </c>
      <c r="I260" s="5">
        <v>0.70799999999999996</v>
      </c>
      <c r="J260" s="5">
        <v>0.53</v>
      </c>
      <c r="K260" s="3" t="s">
        <v>4</v>
      </c>
      <c r="L260" s="3" t="s">
        <v>227</v>
      </c>
    </row>
    <row r="261" spans="1:12">
      <c r="A261" s="9" t="s">
        <v>1113</v>
      </c>
      <c r="B261" s="3" t="s">
        <v>397</v>
      </c>
      <c r="C261" s="5"/>
      <c r="D261" s="5"/>
      <c r="E261" s="5"/>
      <c r="F261" s="5"/>
      <c r="G261" s="5">
        <v>1</v>
      </c>
      <c r="H261" s="5">
        <v>0</v>
      </c>
      <c r="I261" s="5">
        <v>0.192</v>
      </c>
      <c r="J261" s="5">
        <v>0.14000000000000001</v>
      </c>
      <c r="K261" s="3" t="s">
        <v>4</v>
      </c>
      <c r="L261" s="3" t="s">
        <v>227</v>
      </c>
    </row>
    <row r="262" spans="1:12">
      <c r="A262" s="6" t="s">
        <v>1116</v>
      </c>
      <c r="B262" s="6" t="s">
        <v>1115</v>
      </c>
      <c r="C262" s="5"/>
      <c r="D262" s="5"/>
      <c r="E262" s="5"/>
      <c r="F262" s="5"/>
      <c r="G262" s="5">
        <v>0.66</v>
      </c>
      <c r="H262" s="5">
        <v>0.05</v>
      </c>
      <c r="I262" s="5">
        <v>0.17399999999999999</v>
      </c>
      <c r="J262" s="5">
        <v>0.13</v>
      </c>
      <c r="K262" s="3" t="s">
        <v>4</v>
      </c>
      <c r="L262" s="3" t="s">
        <v>7</v>
      </c>
    </row>
    <row r="263" spans="1:12">
      <c r="A263" s="6" t="s">
        <v>1119</v>
      </c>
      <c r="B263" s="3" t="s">
        <v>131</v>
      </c>
      <c r="C263" s="5"/>
      <c r="D263" s="5"/>
      <c r="E263" s="5"/>
      <c r="F263" s="5"/>
      <c r="G263" s="5">
        <v>0.13</v>
      </c>
      <c r="H263" s="5">
        <v>0.25</v>
      </c>
      <c r="I263" s="5">
        <v>2.9000000000000001E-2</v>
      </c>
      <c r="J263" s="5">
        <v>0.02</v>
      </c>
      <c r="K263" s="3" t="s">
        <v>227</v>
      </c>
      <c r="L263" s="3" t="s">
        <v>227</v>
      </c>
    </row>
    <row r="264" spans="1:12">
      <c r="A264" s="7" t="s">
        <v>1121</v>
      </c>
      <c r="B264" s="3" t="s">
        <v>398</v>
      </c>
      <c r="C264" s="5">
        <v>1</v>
      </c>
      <c r="D264" s="5">
        <v>0</v>
      </c>
      <c r="E264" s="5">
        <v>0.16</v>
      </c>
      <c r="F264" s="5">
        <v>0.31</v>
      </c>
      <c r="G264" s="5"/>
      <c r="H264" s="5"/>
      <c r="I264" s="5"/>
      <c r="J264" s="5"/>
      <c r="K264" s="3" t="s">
        <v>4</v>
      </c>
      <c r="L264" s="3" t="s">
        <v>7</v>
      </c>
    </row>
    <row r="265" spans="1:12">
      <c r="A265" s="13" t="s">
        <v>1122</v>
      </c>
      <c r="B265" s="3" t="s">
        <v>399</v>
      </c>
      <c r="C265" s="5">
        <v>0.67</v>
      </c>
      <c r="D265" s="5">
        <v>0.04</v>
      </c>
      <c r="E265" s="5">
        <v>0.15</v>
      </c>
      <c r="F265" s="5">
        <v>0.3</v>
      </c>
      <c r="G265" s="5">
        <v>0.67</v>
      </c>
      <c r="H265" s="5">
        <v>0.03</v>
      </c>
      <c r="I265" s="5">
        <v>0.216</v>
      </c>
      <c r="J265" s="5">
        <v>0.16</v>
      </c>
      <c r="K265" s="3" t="s">
        <v>4</v>
      </c>
      <c r="L265" s="3" t="s">
        <v>227</v>
      </c>
    </row>
    <row r="266" spans="1:12">
      <c r="A266" s="7" t="s">
        <v>1123</v>
      </c>
      <c r="B266" s="3" t="s">
        <v>400</v>
      </c>
      <c r="C266" s="5">
        <v>0.67</v>
      </c>
      <c r="D266" s="5">
        <v>0.03</v>
      </c>
      <c r="E266" s="5">
        <v>0.25</v>
      </c>
      <c r="F266" s="5">
        <v>0.48</v>
      </c>
      <c r="G266" s="5">
        <v>0.96</v>
      </c>
      <c r="H266" s="5">
        <v>0</v>
      </c>
      <c r="I266" s="5">
        <v>0.57299999999999995</v>
      </c>
      <c r="J266" s="5">
        <v>0.43</v>
      </c>
      <c r="K266" s="3" t="s">
        <v>4</v>
      </c>
      <c r="L266" s="3" t="s">
        <v>227</v>
      </c>
    </row>
    <row r="267" spans="1:12">
      <c r="A267" s="14" t="s">
        <v>1125</v>
      </c>
      <c r="B267" s="3" t="s">
        <v>401</v>
      </c>
      <c r="C267" s="5"/>
      <c r="D267" s="5"/>
      <c r="E267" s="5"/>
      <c r="F267" s="5"/>
      <c r="G267" s="5">
        <v>0.66</v>
      </c>
      <c r="H267" s="5">
        <v>0.05</v>
      </c>
      <c r="I267" s="5">
        <v>8.5000000000000006E-2</v>
      </c>
      <c r="J267" s="5">
        <v>0.06</v>
      </c>
      <c r="K267" s="3" t="s">
        <v>4</v>
      </c>
      <c r="L267" s="3" t="s">
        <v>7</v>
      </c>
    </row>
    <row r="268" spans="1:12">
      <c r="A268" s="7" t="s">
        <v>1128</v>
      </c>
      <c r="B268" s="3" t="s">
        <v>402</v>
      </c>
      <c r="C268" s="5">
        <v>1</v>
      </c>
      <c r="D268" s="5">
        <v>0</v>
      </c>
      <c r="E268" s="5">
        <v>0.28999999999999998</v>
      </c>
      <c r="F268" s="5">
        <v>0.56000000000000005</v>
      </c>
      <c r="G268" s="5">
        <v>1</v>
      </c>
      <c r="H268" s="5">
        <v>0</v>
      </c>
      <c r="I268" s="5">
        <v>0.184</v>
      </c>
      <c r="J268" s="5">
        <v>0.14000000000000001</v>
      </c>
      <c r="K268" s="3" t="s">
        <v>4</v>
      </c>
      <c r="L268" s="3" t="s">
        <v>227</v>
      </c>
    </row>
    <row r="269" spans="1:12">
      <c r="A269" s="7" t="s">
        <v>1127</v>
      </c>
      <c r="B269" s="3" t="s">
        <v>132</v>
      </c>
      <c r="C269" s="5">
        <v>0</v>
      </c>
      <c r="D269" s="5">
        <v>0.24</v>
      </c>
      <c r="E269" s="5">
        <v>0.06</v>
      </c>
      <c r="F269" s="5">
        <v>0.11</v>
      </c>
      <c r="G269" s="5">
        <v>0</v>
      </c>
      <c r="H269" s="5">
        <v>0.45</v>
      </c>
      <c r="I269" s="5">
        <v>-0.14399999999999999</v>
      </c>
      <c r="J269" s="5">
        <v>-0.11</v>
      </c>
      <c r="K269" s="3" t="s">
        <v>227</v>
      </c>
      <c r="L269" s="3" t="s">
        <v>227</v>
      </c>
    </row>
    <row r="270" spans="1:12">
      <c r="A270" s="9" t="s">
        <v>1132</v>
      </c>
      <c r="B270" s="3" t="s">
        <v>403</v>
      </c>
      <c r="C270" s="5">
        <v>1</v>
      </c>
      <c r="D270" s="5">
        <v>0</v>
      </c>
      <c r="E270" s="5">
        <v>0.49</v>
      </c>
      <c r="F270" s="5">
        <v>0.95</v>
      </c>
      <c r="G270" s="5">
        <v>1</v>
      </c>
      <c r="H270" s="5">
        <v>0</v>
      </c>
      <c r="I270" s="5">
        <v>0.25700000000000001</v>
      </c>
      <c r="J270" s="5">
        <v>0.19</v>
      </c>
      <c r="K270" s="3" t="s">
        <v>4</v>
      </c>
      <c r="L270" s="3" t="s">
        <v>227</v>
      </c>
    </row>
    <row r="271" spans="1:12">
      <c r="A271" s="6" t="s">
        <v>1133</v>
      </c>
      <c r="B271" s="3" t="s">
        <v>404</v>
      </c>
      <c r="C271" s="5">
        <v>0.94</v>
      </c>
      <c r="D271" s="5">
        <v>0</v>
      </c>
      <c r="E271" s="5">
        <v>0.25</v>
      </c>
      <c r="F271" s="5">
        <v>0.49</v>
      </c>
      <c r="G271" s="5">
        <v>0.66</v>
      </c>
      <c r="H271" s="5">
        <v>0.05</v>
      </c>
      <c r="I271" s="5">
        <v>0.251</v>
      </c>
      <c r="J271" s="5">
        <v>0.19</v>
      </c>
      <c r="K271" s="3" t="s">
        <v>4</v>
      </c>
      <c r="L271" s="3" t="s">
        <v>7</v>
      </c>
    </row>
    <row r="272" spans="1:12">
      <c r="A272" s="13" t="s">
        <v>1136</v>
      </c>
      <c r="B272" s="3" t="s">
        <v>133</v>
      </c>
      <c r="C272" s="5">
        <v>0.84</v>
      </c>
      <c r="D272" s="5">
        <v>0.01</v>
      </c>
      <c r="E272" s="5">
        <v>0.52</v>
      </c>
      <c r="F272" s="5">
        <v>1.01</v>
      </c>
      <c r="G272" s="5">
        <v>0.77</v>
      </c>
      <c r="H272" s="5">
        <v>0.01</v>
      </c>
      <c r="I272" s="5">
        <v>0.54300000000000004</v>
      </c>
      <c r="J272" s="5">
        <v>0.4</v>
      </c>
      <c r="K272" s="3" t="s">
        <v>4</v>
      </c>
      <c r="L272" s="3" t="s">
        <v>227</v>
      </c>
    </row>
    <row r="273" spans="1:12">
      <c r="A273" s="9" t="s">
        <v>1139</v>
      </c>
      <c r="B273" s="3" t="s">
        <v>135</v>
      </c>
      <c r="C273" s="5"/>
      <c r="D273" s="5"/>
      <c r="E273" s="5"/>
      <c r="F273" s="5"/>
      <c r="G273" s="5">
        <v>0</v>
      </c>
      <c r="H273" s="5">
        <v>0.45</v>
      </c>
      <c r="I273" s="5">
        <v>-0.23100000000000001</v>
      </c>
      <c r="J273" s="5">
        <v>-0.17</v>
      </c>
      <c r="K273" s="3" t="s">
        <v>227</v>
      </c>
      <c r="L273" s="3" t="s">
        <v>227</v>
      </c>
    </row>
    <row r="274" spans="1:12">
      <c r="A274" s="7" t="s">
        <v>1140</v>
      </c>
      <c r="B274" s="3" t="s">
        <v>136</v>
      </c>
      <c r="C274" s="5">
        <v>0.93</v>
      </c>
      <c r="D274" s="5">
        <v>0</v>
      </c>
      <c r="E274" s="5">
        <v>0.24</v>
      </c>
      <c r="F274" s="5">
        <v>0.47</v>
      </c>
      <c r="G274" s="5">
        <v>0</v>
      </c>
      <c r="H274" s="5">
        <v>0.41</v>
      </c>
      <c r="I274" s="5">
        <v>-0.16300000000000001</v>
      </c>
      <c r="J274" s="5">
        <v>-0.12</v>
      </c>
      <c r="K274" s="3" t="s">
        <v>227</v>
      </c>
      <c r="L274" s="3" t="s">
        <v>4</v>
      </c>
    </row>
    <row r="275" spans="1:12">
      <c r="A275" s="6" t="s">
        <v>1141</v>
      </c>
      <c r="B275" s="3" t="s">
        <v>405</v>
      </c>
      <c r="C275" s="5">
        <v>0.33</v>
      </c>
      <c r="D275" s="5">
        <v>0.17</v>
      </c>
      <c r="E275" s="5">
        <v>0.05</v>
      </c>
      <c r="F275" s="5">
        <v>0.09</v>
      </c>
      <c r="G275" s="5"/>
      <c r="H275" s="5"/>
      <c r="I275" s="5"/>
      <c r="J275" s="5"/>
      <c r="K275" s="3" t="s">
        <v>227</v>
      </c>
      <c r="L275" s="3" t="s">
        <v>227</v>
      </c>
    </row>
    <row r="276" spans="1:12">
      <c r="A276" s="9" t="s">
        <v>1142</v>
      </c>
      <c r="B276" s="3" t="s">
        <v>406</v>
      </c>
      <c r="C276" s="5">
        <v>1</v>
      </c>
      <c r="D276" s="5">
        <v>0</v>
      </c>
      <c r="E276" s="5">
        <v>0.46</v>
      </c>
      <c r="F276" s="5">
        <v>0.89</v>
      </c>
      <c r="G276" s="5">
        <v>1</v>
      </c>
      <c r="H276" s="5">
        <v>0</v>
      </c>
      <c r="I276" s="5">
        <v>7.6999999999999999E-2</v>
      </c>
      <c r="J276" s="5">
        <v>0.06</v>
      </c>
      <c r="K276" s="3" t="s">
        <v>4</v>
      </c>
      <c r="L276" s="3" t="s">
        <v>7</v>
      </c>
    </row>
    <row r="277" spans="1:12">
      <c r="A277" s="7" t="s">
        <v>1144</v>
      </c>
      <c r="B277" s="3" t="s">
        <v>137</v>
      </c>
      <c r="C277" s="5">
        <v>1</v>
      </c>
      <c r="D277" s="5">
        <v>0</v>
      </c>
      <c r="E277" s="5">
        <v>0.13</v>
      </c>
      <c r="F277" s="5">
        <v>0.25</v>
      </c>
      <c r="G277" s="5">
        <v>1</v>
      </c>
      <c r="H277" s="5">
        <v>0</v>
      </c>
      <c r="I277" s="5">
        <v>0.33700000000000002</v>
      </c>
      <c r="J277" s="5">
        <v>0.25</v>
      </c>
      <c r="K277" s="3" t="s">
        <v>4</v>
      </c>
      <c r="L277" s="3" t="s">
        <v>4</v>
      </c>
    </row>
    <row r="278" spans="1:12">
      <c r="A278" s="9" t="s">
        <v>1145</v>
      </c>
      <c r="B278" s="3" t="s">
        <v>407</v>
      </c>
      <c r="C278" s="5">
        <v>1</v>
      </c>
      <c r="D278" s="5">
        <v>0</v>
      </c>
      <c r="E278" s="5">
        <v>0.26</v>
      </c>
      <c r="F278" s="5">
        <v>0.51</v>
      </c>
      <c r="G278" s="5"/>
      <c r="H278" s="5"/>
      <c r="I278" s="5"/>
      <c r="J278" s="5"/>
      <c r="K278" s="3" t="s">
        <v>4</v>
      </c>
      <c r="L278" s="3" t="s">
        <v>227</v>
      </c>
    </row>
    <row r="279" spans="1:12">
      <c r="A279" s="9" t="s">
        <v>1147</v>
      </c>
      <c r="B279" s="3" t="s">
        <v>138</v>
      </c>
      <c r="C279" s="5">
        <v>0.98</v>
      </c>
      <c r="D279" s="5">
        <v>0</v>
      </c>
      <c r="E279" s="5">
        <v>1.06</v>
      </c>
      <c r="F279" s="5">
        <v>2.06</v>
      </c>
      <c r="G279" s="5">
        <v>0.1</v>
      </c>
      <c r="H279" s="5">
        <v>0.27</v>
      </c>
      <c r="I279" s="5">
        <v>0.89400000000000002</v>
      </c>
      <c r="J279" s="5">
        <v>0.67</v>
      </c>
      <c r="K279" s="3" t="s">
        <v>227</v>
      </c>
      <c r="L279" s="3" t="s">
        <v>227</v>
      </c>
    </row>
    <row r="280" spans="1:12">
      <c r="A280" s="7" t="s">
        <v>1148</v>
      </c>
      <c r="B280" s="3" t="s">
        <v>139</v>
      </c>
      <c r="C280" s="5">
        <v>1</v>
      </c>
      <c r="D280" s="5">
        <v>0</v>
      </c>
      <c r="E280" s="5">
        <v>0.97</v>
      </c>
      <c r="F280" s="5">
        <v>1.88</v>
      </c>
      <c r="G280" s="5">
        <v>1</v>
      </c>
      <c r="H280" s="5">
        <v>0</v>
      </c>
      <c r="I280" s="5">
        <v>1.208</v>
      </c>
      <c r="J280" s="5">
        <v>0.9</v>
      </c>
      <c r="K280" s="3" t="s">
        <v>4</v>
      </c>
      <c r="L280" s="3" t="s">
        <v>227</v>
      </c>
    </row>
    <row r="281" spans="1:12">
      <c r="A281" s="7" t="s">
        <v>1149</v>
      </c>
      <c r="B281" s="3" t="s">
        <v>140</v>
      </c>
      <c r="C281" s="5">
        <v>0.94</v>
      </c>
      <c r="D281" s="5">
        <v>0</v>
      </c>
      <c r="E281" s="5">
        <v>0.3</v>
      </c>
      <c r="F281" s="5">
        <v>0.57999999999999996</v>
      </c>
      <c r="G281" s="5">
        <v>0.69</v>
      </c>
      <c r="H281" s="5">
        <v>0.02</v>
      </c>
      <c r="I281" s="5">
        <v>0.34599999999999997</v>
      </c>
      <c r="J281" s="5">
        <v>0.26</v>
      </c>
      <c r="K281" s="3" t="s">
        <v>4</v>
      </c>
      <c r="L281" s="3" t="s">
        <v>227</v>
      </c>
    </row>
    <row r="282" spans="1:12">
      <c r="A282" s="9" t="s">
        <v>1150</v>
      </c>
      <c r="B282" s="3" t="s">
        <v>408</v>
      </c>
      <c r="C282" s="5">
        <v>1</v>
      </c>
      <c r="D282" s="5">
        <v>0</v>
      </c>
      <c r="E282" s="5">
        <v>1.18</v>
      </c>
      <c r="F282" s="5">
        <v>2.29</v>
      </c>
      <c r="G282" s="5">
        <v>0.84</v>
      </c>
      <c r="H282" s="5">
        <v>0.01</v>
      </c>
      <c r="I282" s="5">
        <v>0.67300000000000004</v>
      </c>
      <c r="J282" s="5">
        <v>0.5</v>
      </c>
      <c r="K282" s="3" t="s">
        <v>4</v>
      </c>
      <c r="L282" s="3" t="s">
        <v>227</v>
      </c>
    </row>
    <row r="283" spans="1:12">
      <c r="A283" s="7" t="s">
        <v>1151</v>
      </c>
      <c r="B283" s="3" t="s">
        <v>141</v>
      </c>
      <c r="C283" s="5">
        <v>0</v>
      </c>
      <c r="D283" s="5">
        <v>0.23</v>
      </c>
      <c r="E283" s="5">
        <v>0.54</v>
      </c>
      <c r="F283" s="5">
        <v>1.04</v>
      </c>
      <c r="G283" s="5">
        <v>0</v>
      </c>
      <c r="H283" s="5">
        <v>0.37</v>
      </c>
      <c r="I283" s="5">
        <v>0.45300000000000001</v>
      </c>
      <c r="J283" s="5">
        <v>0.34</v>
      </c>
      <c r="K283" s="3" t="s">
        <v>227</v>
      </c>
      <c r="L283" s="3" t="s">
        <v>227</v>
      </c>
    </row>
    <row r="284" spans="1:12">
      <c r="A284" s="9" t="s">
        <v>1152</v>
      </c>
      <c r="B284" s="3" t="s">
        <v>142</v>
      </c>
      <c r="C284" s="5">
        <v>1</v>
      </c>
      <c r="D284" s="5">
        <v>0</v>
      </c>
      <c r="E284" s="5">
        <v>0.98</v>
      </c>
      <c r="F284" s="5">
        <v>1.9</v>
      </c>
      <c r="G284" s="5">
        <v>0.02</v>
      </c>
      <c r="H284" s="5">
        <v>0.32</v>
      </c>
      <c r="I284" s="5">
        <v>0.55100000000000005</v>
      </c>
      <c r="J284" s="5">
        <v>0.41</v>
      </c>
      <c r="K284" s="3" t="s">
        <v>227</v>
      </c>
      <c r="L284" s="3" t="s">
        <v>227</v>
      </c>
    </row>
    <row r="285" spans="1:12">
      <c r="A285" s="7" t="s">
        <v>1153</v>
      </c>
      <c r="B285" s="3" t="s">
        <v>143</v>
      </c>
      <c r="C285" s="5">
        <v>1</v>
      </c>
      <c r="D285" s="5">
        <v>0</v>
      </c>
      <c r="E285" s="5">
        <v>0.73</v>
      </c>
      <c r="F285" s="5">
        <v>1.41</v>
      </c>
      <c r="G285" s="5">
        <v>0.01</v>
      </c>
      <c r="H285" s="5">
        <v>0.33</v>
      </c>
      <c r="I285" s="5">
        <v>0.25600000000000001</v>
      </c>
      <c r="J285" s="5">
        <v>0.19</v>
      </c>
      <c r="K285" s="3" t="s">
        <v>227</v>
      </c>
      <c r="L285" s="3" t="s">
        <v>227</v>
      </c>
    </row>
    <row r="286" spans="1:12">
      <c r="A286" s="7" t="s">
        <v>1154</v>
      </c>
      <c r="B286" s="3" t="s">
        <v>144</v>
      </c>
      <c r="C286" s="5">
        <v>1</v>
      </c>
      <c r="D286" s="5">
        <v>0</v>
      </c>
      <c r="E286" s="5">
        <v>0.75</v>
      </c>
      <c r="F286" s="5">
        <v>1.45</v>
      </c>
      <c r="G286" s="5">
        <v>0.99</v>
      </c>
      <c r="H286" s="5">
        <v>0</v>
      </c>
      <c r="I286" s="5">
        <v>0.95299999999999996</v>
      </c>
      <c r="J286" s="5">
        <v>0.71</v>
      </c>
      <c r="K286" s="3" t="s">
        <v>4</v>
      </c>
      <c r="L286" s="3" t="s">
        <v>227</v>
      </c>
    </row>
    <row r="287" spans="1:12">
      <c r="A287" s="9" t="s">
        <v>1155</v>
      </c>
      <c r="B287" s="3" t="s">
        <v>145</v>
      </c>
      <c r="C287" s="5">
        <v>0.67</v>
      </c>
      <c r="D287" s="5">
        <v>0.02</v>
      </c>
      <c r="E287" s="5">
        <v>1.31</v>
      </c>
      <c r="F287" s="5">
        <v>2.5499999999999998</v>
      </c>
      <c r="G287" s="5">
        <v>0</v>
      </c>
      <c r="H287" s="5">
        <v>0.38</v>
      </c>
      <c r="I287" s="5">
        <v>0.93500000000000005</v>
      </c>
      <c r="J287" s="5">
        <v>0.7</v>
      </c>
      <c r="K287" s="3" t="s">
        <v>227</v>
      </c>
      <c r="L287" s="3" t="s">
        <v>227</v>
      </c>
    </row>
    <row r="288" spans="1:12">
      <c r="A288" s="7" t="s">
        <v>1156</v>
      </c>
      <c r="B288" s="3" t="s">
        <v>146</v>
      </c>
      <c r="C288" s="5">
        <v>1</v>
      </c>
      <c r="D288" s="5">
        <v>0</v>
      </c>
      <c r="E288" s="5">
        <v>0.74</v>
      </c>
      <c r="F288" s="5">
        <v>1.44</v>
      </c>
      <c r="G288" s="5">
        <v>0</v>
      </c>
      <c r="H288" s="5">
        <v>0.37</v>
      </c>
      <c r="I288" s="5">
        <v>9.1999999999999998E-2</v>
      </c>
      <c r="J288" s="5">
        <v>7.0000000000000007E-2</v>
      </c>
      <c r="K288" s="3" t="s">
        <v>227</v>
      </c>
      <c r="L288" s="3" t="s">
        <v>227</v>
      </c>
    </row>
    <row r="289" spans="1:12">
      <c r="A289" s="9" t="s">
        <v>1157</v>
      </c>
      <c r="B289" s="3" t="s">
        <v>147</v>
      </c>
      <c r="C289" s="5">
        <v>0.98</v>
      </c>
      <c r="D289" s="5">
        <v>0</v>
      </c>
      <c r="E289" s="5">
        <v>1.1599999999999999</v>
      </c>
      <c r="F289" s="5">
        <v>2.25</v>
      </c>
      <c r="G289" s="5">
        <v>0</v>
      </c>
      <c r="H289" s="5">
        <v>0.38</v>
      </c>
      <c r="I289" s="5">
        <v>0.28899999999999998</v>
      </c>
      <c r="J289" s="5">
        <v>0.22</v>
      </c>
      <c r="K289" s="3" t="s">
        <v>227</v>
      </c>
      <c r="L289" s="3" t="s">
        <v>227</v>
      </c>
    </row>
    <row r="290" spans="1:12">
      <c r="A290" s="6" t="s">
        <v>1158</v>
      </c>
      <c r="B290" s="3" t="s">
        <v>148</v>
      </c>
      <c r="C290" s="5">
        <v>0.97</v>
      </c>
      <c r="D290" s="5">
        <v>0</v>
      </c>
      <c r="E290" s="5">
        <v>0.43</v>
      </c>
      <c r="F290" s="5">
        <v>0.83</v>
      </c>
      <c r="G290" s="5">
        <v>1</v>
      </c>
      <c r="H290" s="5">
        <v>0</v>
      </c>
      <c r="I290" s="5">
        <v>0.51100000000000001</v>
      </c>
      <c r="J290" s="5">
        <v>0.38</v>
      </c>
      <c r="K290" s="3" t="s">
        <v>4</v>
      </c>
      <c r="L290" s="3" t="s">
        <v>227</v>
      </c>
    </row>
    <row r="291" spans="1:12">
      <c r="A291" s="9" t="s">
        <v>1159</v>
      </c>
      <c r="B291" s="3" t="s">
        <v>149</v>
      </c>
      <c r="C291" s="5">
        <v>0</v>
      </c>
      <c r="D291" s="5">
        <v>0.22</v>
      </c>
      <c r="E291" s="5">
        <v>0.05</v>
      </c>
      <c r="F291" s="5">
        <v>0.1</v>
      </c>
      <c r="G291" s="5">
        <v>0</v>
      </c>
      <c r="H291" s="5">
        <v>0.45</v>
      </c>
      <c r="I291" s="5">
        <v>-0.215</v>
      </c>
      <c r="J291" s="5">
        <v>-0.16</v>
      </c>
      <c r="K291" s="3" t="s">
        <v>227</v>
      </c>
      <c r="L291" s="3" t="s">
        <v>227</v>
      </c>
    </row>
    <row r="292" spans="1:12">
      <c r="A292" s="7" t="s">
        <v>1160</v>
      </c>
      <c r="B292" s="3" t="s">
        <v>409</v>
      </c>
      <c r="C292" s="5">
        <v>0.67</v>
      </c>
      <c r="D292" s="5">
        <v>0.03</v>
      </c>
      <c r="E292" s="5">
        <v>0.41</v>
      </c>
      <c r="F292" s="5">
        <v>0.79</v>
      </c>
      <c r="G292" s="5">
        <v>0.83</v>
      </c>
      <c r="H292" s="5">
        <v>0.01</v>
      </c>
      <c r="I292" s="5">
        <v>0.54100000000000004</v>
      </c>
      <c r="J292" s="5">
        <v>0.4</v>
      </c>
      <c r="K292" s="3" t="s">
        <v>4</v>
      </c>
      <c r="L292" s="3" t="s">
        <v>227</v>
      </c>
    </row>
    <row r="293" spans="1:12">
      <c r="A293" s="6" t="s">
        <v>1161</v>
      </c>
      <c r="B293" s="3" t="s">
        <v>410</v>
      </c>
      <c r="C293" s="5">
        <v>0.33</v>
      </c>
      <c r="D293" s="5">
        <v>0.1</v>
      </c>
      <c r="E293" s="5">
        <v>0.27</v>
      </c>
      <c r="F293" s="5">
        <v>0.52</v>
      </c>
      <c r="G293" s="5">
        <v>1</v>
      </c>
      <c r="H293" s="5">
        <v>0</v>
      </c>
      <c r="I293" s="5">
        <v>0.94199999999999995</v>
      </c>
      <c r="J293" s="5">
        <v>0.7</v>
      </c>
      <c r="K293" s="3" t="s">
        <v>4</v>
      </c>
      <c r="L293" s="3" t="s">
        <v>227</v>
      </c>
    </row>
    <row r="294" spans="1:12">
      <c r="A294" s="6" t="s">
        <v>1162</v>
      </c>
      <c r="B294" s="3" t="s">
        <v>150</v>
      </c>
      <c r="C294" s="5">
        <v>0.97</v>
      </c>
      <c r="D294" s="5">
        <v>0</v>
      </c>
      <c r="E294" s="5">
        <v>0.62</v>
      </c>
      <c r="F294" s="5">
        <v>1.21</v>
      </c>
      <c r="G294" s="5">
        <v>0.94</v>
      </c>
      <c r="H294" s="5">
        <v>0</v>
      </c>
      <c r="I294" s="5">
        <v>0.96099999999999997</v>
      </c>
      <c r="J294" s="5">
        <v>0.71</v>
      </c>
      <c r="K294" s="3" t="s">
        <v>4</v>
      </c>
      <c r="L294" s="3" t="s">
        <v>227</v>
      </c>
    </row>
    <row r="295" spans="1:12">
      <c r="A295" s="7" t="s">
        <v>1163</v>
      </c>
      <c r="B295" s="3" t="s">
        <v>151</v>
      </c>
      <c r="C295" s="5">
        <v>1</v>
      </c>
      <c r="D295" s="5">
        <v>0</v>
      </c>
      <c r="E295" s="5">
        <v>0.73</v>
      </c>
      <c r="F295" s="5">
        <v>1.42</v>
      </c>
      <c r="G295" s="5">
        <v>0</v>
      </c>
      <c r="H295" s="5">
        <v>0.45</v>
      </c>
      <c r="I295" s="5">
        <v>-5.6000000000000001E-2</v>
      </c>
      <c r="J295" s="5">
        <v>-0.04</v>
      </c>
      <c r="K295" s="3" t="s">
        <v>227</v>
      </c>
      <c r="L295" s="3" t="s">
        <v>227</v>
      </c>
    </row>
    <row r="296" spans="1:12">
      <c r="A296" s="7" t="s">
        <v>1164</v>
      </c>
      <c r="B296" s="3" t="s">
        <v>411</v>
      </c>
      <c r="C296" s="5">
        <v>1</v>
      </c>
      <c r="D296" s="5">
        <v>0</v>
      </c>
      <c r="E296" s="5">
        <v>0.81</v>
      </c>
      <c r="F296" s="5">
        <v>1.58</v>
      </c>
      <c r="G296" s="5">
        <v>0.16</v>
      </c>
      <c r="H296" s="5">
        <v>0.23</v>
      </c>
      <c r="I296" s="5">
        <v>0.34799999999999998</v>
      </c>
      <c r="J296" s="5">
        <v>0.26</v>
      </c>
      <c r="K296" s="3" t="s">
        <v>227</v>
      </c>
      <c r="L296" s="3" t="s">
        <v>227</v>
      </c>
    </row>
    <row r="297" spans="1:12">
      <c r="A297" s="7" t="s">
        <v>1166</v>
      </c>
      <c r="B297" s="3" t="s">
        <v>152</v>
      </c>
      <c r="C297" s="5">
        <v>1</v>
      </c>
      <c r="D297" s="5">
        <v>0</v>
      </c>
      <c r="E297" s="5">
        <v>1.1399999999999999</v>
      </c>
      <c r="F297" s="5">
        <v>2.2200000000000002</v>
      </c>
      <c r="G297" s="5">
        <v>0.93</v>
      </c>
      <c r="H297" s="5">
        <v>0</v>
      </c>
      <c r="I297" s="5">
        <v>0.76</v>
      </c>
      <c r="J297" s="5">
        <v>0.56999999999999995</v>
      </c>
      <c r="K297" s="3" t="s">
        <v>4</v>
      </c>
      <c r="L297" s="3" t="s">
        <v>227</v>
      </c>
    </row>
    <row r="298" spans="1:12">
      <c r="A298" s="9" t="s">
        <v>1167</v>
      </c>
      <c r="B298" s="3" t="s">
        <v>153</v>
      </c>
      <c r="C298" s="5">
        <v>0.01</v>
      </c>
      <c r="D298" s="5">
        <v>0.22</v>
      </c>
      <c r="E298" s="5">
        <v>0.48</v>
      </c>
      <c r="F298" s="5">
        <v>0.94</v>
      </c>
      <c r="G298" s="5">
        <v>0.02</v>
      </c>
      <c r="H298" s="5">
        <v>0.31</v>
      </c>
      <c r="I298" s="5">
        <v>0.30199999999999999</v>
      </c>
      <c r="J298" s="5">
        <v>0.22</v>
      </c>
      <c r="K298" s="3" t="s">
        <v>227</v>
      </c>
      <c r="L298" s="3" t="s">
        <v>227</v>
      </c>
    </row>
    <row r="299" spans="1:12">
      <c r="A299" s="9" t="s">
        <v>1168</v>
      </c>
      <c r="B299" s="3" t="s">
        <v>154</v>
      </c>
      <c r="C299" s="5">
        <v>0.51</v>
      </c>
      <c r="D299" s="5">
        <v>7.0000000000000007E-2</v>
      </c>
      <c r="E299" s="5">
        <v>0.51</v>
      </c>
      <c r="F299" s="5">
        <v>0.99</v>
      </c>
      <c r="G299" s="5">
        <v>0</v>
      </c>
      <c r="H299" s="5">
        <v>0.45</v>
      </c>
      <c r="I299" s="5">
        <v>-0.50800000000000001</v>
      </c>
      <c r="J299" s="5">
        <v>-0.38</v>
      </c>
      <c r="K299" s="3" t="s">
        <v>227</v>
      </c>
      <c r="L299" s="3" t="s">
        <v>227</v>
      </c>
    </row>
    <row r="300" spans="1:12">
      <c r="A300" s="7" t="s">
        <v>1169</v>
      </c>
      <c r="B300" s="3" t="s">
        <v>412</v>
      </c>
      <c r="C300" s="5">
        <v>0.98</v>
      </c>
      <c r="D300" s="5">
        <v>0</v>
      </c>
      <c r="E300" s="5">
        <v>0.28000000000000003</v>
      </c>
      <c r="F300" s="5">
        <v>0.55000000000000004</v>
      </c>
      <c r="G300" s="5"/>
      <c r="H300" s="5"/>
      <c r="I300" s="5"/>
      <c r="J300" s="5"/>
      <c r="K300" s="3" t="s">
        <v>4</v>
      </c>
      <c r="L300" s="3" t="s">
        <v>227</v>
      </c>
    </row>
    <row r="301" spans="1:12">
      <c r="A301" s="9" t="s">
        <v>1170</v>
      </c>
      <c r="B301" s="3" t="s">
        <v>155</v>
      </c>
      <c r="C301" s="5">
        <v>1</v>
      </c>
      <c r="D301" s="5">
        <v>0</v>
      </c>
      <c r="E301" s="5">
        <v>1.06</v>
      </c>
      <c r="F301" s="5">
        <v>2.0699999999999998</v>
      </c>
      <c r="G301" s="5">
        <v>0</v>
      </c>
      <c r="H301" s="5">
        <v>0.36</v>
      </c>
      <c r="I301" s="5">
        <v>0.41199999999999998</v>
      </c>
      <c r="J301" s="5">
        <v>0.31</v>
      </c>
      <c r="K301" s="3" t="s">
        <v>227</v>
      </c>
      <c r="L301" s="3" t="s">
        <v>227</v>
      </c>
    </row>
    <row r="302" spans="1:12">
      <c r="A302" s="9" t="s">
        <v>1171</v>
      </c>
      <c r="B302" s="3" t="s">
        <v>413</v>
      </c>
      <c r="C302" s="5">
        <v>1</v>
      </c>
      <c r="D302" s="5">
        <v>0</v>
      </c>
      <c r="E302" s="5">
        <v>1.41</v>
      </c>
      <c r="F302" s="5">
        <v>2.74</v>
      </c>
      <c r="G302" s="5">
        <v>0.91</v>
      </c>
      <c r="H302" s="5">
        <v>0</v>
      </c>
      <c r="I302" s="5">
        <v>1.0169999999999999</v>
      </c>
      <c r="J302" s="5">
        <v>0.76</v>
      </c>
      <c r="K302" s="3" t="s">
        <v>4</v>
      </c>
      <c r="L302" s="3" t="s">
        <v>227</v>
      </c>
    </row>
    <row r="303" spans="1:12">
      <c r="A303" s="10" t="s">
        <v>1172</v>
      </c>
      <c r="B303" s="3" t="s">
        <v>414</v>
      </c>
      <c r="C303" s="5">
        <v>1</v>
      </c>
      <c r="D303" s="5">
        <v>0</v>
      </c>
      <c r="E303" s="5">
        <v>0.76</v>
      </c>
      <c r="F303" s="5">
        <v>1.48</v>
      </c>
      <c r="G303" s="5">
        <v>0.13</v>
      </c>
      <c r="H303" s="5">
        <v>0.25</v>
      </c>
      <c r="I303" s="5">
        <v>6.9000000000000006E-2</v>
      </c>
      <c r="J303" s="5">
        <v>0.05</v>
      </c>
      <c r="K303" s="3" t="s">
        <v>227</v>
      </c>
      <c r="L303" s="3" t="s">
        <v>227</v>
      </c>
    </row>
    <row r="304" spans="1:12">
      <c r="A304" s="7" t="s">
        <v>1173</v>
      </c>
      <c r="B304" s="3" t="s">
        <v>156</v>
      </c>
      <c r="C304" s="5">
        <v>0.98</v>
      </c>
      <c r="D304" s="5">
        <v>0</v>
      </c>
      <c r="E304" s="5">
        <v>0.82</v>
      </c>
      <c r="F304" s="5">
        <v>1.59</v>
      </c>
      <c r="G304" s="5">
        <v>0.02</v>
      </c>
      <c r="H304" s="5">
        <v>0.31</v>
      </c>
      <c r="I304" s="5">
        <v>0.378</v>
      </c>
      <c r="J304" s="5">
        <v>0.28000000000000003</v>
      </c>
      <c r="K304" s="3" t="s">
        <v>227</v>
      </c>
      <c r="L304" s="3" t="s">
        <v>227</v>
      </c>
    </row>
    <row r="305" spans="1:12">
      <c r="A305" s="9" t="s">
        <v>1174</v>
      </c>
      <c r="B305" s="3" t="s">
        <v>415</v>
      </c>
      <c r="C305" s="5">
        <v>1</v>
      </c>
      <c r="D305" s="5">
        <v>0</v>
      </c>
      <c r="E305" s="5">
        <v>0.68</v>
      </c>
      <c r="F305" s="5">
        <v>1.32</v>
      </c>
      <c r="G305" s="5">
        <v>0</v>
      </c>
      <c r="H305" s="5">
        <v>0.45</v>
      </c>
      <c r="I305" s="5">
        <v>-7.4999999999999997E-2</v>
      </c>
      <c r="J305" s="5">
        <v>-0.06</v>
      </c>
      <c r="K305" s="3" t="s">
        <v>227</v>
      </c>
      <c r="L305" s="3" t="s">
        <v>227</v>
      </c>
    </row>
    <row r="306" spans="1:12">
      <c r="A306" s="9" t="s">
        <v>1175</v>
      </c>
      <c r="B306" s="3" t="s">
        <v>416</v>
      </c>
      <c r="C306" s="5">
        <v>0.95</v>
      </c>
      <c r="D306" s="5">
        <v>0</v>
      </c>
      <c r="E306" s="5">
        <v>0.48</v>
      </c>
      <c r="F306" s="5">
        <v>0.94</v>
      </c>
      <c r="G306" s="5">
        <v>0.44</v>
      </c>
      <c r="H306" s="5">
        <v>0.08</v>
      </c>
      <c r="I306" s="5">
        <v>0.55000000000000004</v>
      </c>
      <c r="J306" s="5">
        <v>0.41</v>
      </c>
      <c r="K306" s="3" t="s">
        <v>4</v>
      </c>
      <c r="L306" s="3" t="s">
        <v>227</v>
      </c>
    </row>
    <row r="307" spans="1:12">
      <c r="A307" s="7" t="s">
        <v>1176</v>
      </c>
      <c r="B307" s="3" t="s">
        <v>417</v>
      </c>
      <c r="C307" s="5">
        <v>0.33</v>
      </c>
      <c r="D307" s="5">
        <v>0.1</v>
      </c>
      <c r="E307" s="5">
        <v>0.32</v>
      </c>
      <c r="F307" s="5">
        <v>0.62</v>
      </c>
      <c r="G307" s="5">
        <v>0.99</v>
      </c>
      <c r="H307" s="5">
        <v>0</v>
      </c>
      <c r="I307" s="5">
        <v>0.55800000000000005</v>
      </c>
      <c r="J307" s="5">
        <v>0.42</v>
      </c>
      <c r="K307" s="3" t="s">
        <v>4</v>
      </c>
      <c r="L307" s="3" t="s">
        <v>227</v>
      </c>
    </row>
    <row r="308" spans="1:12">
      <c r="A308" s="9" t="s">
        <v>1177</v>
      </c>
      <c r="B308" s="3" t="s">
        <v>418</v>
      </c>
      <c r="C308" s="5">
        <v>1</v>
      </c>
      <c r="D308" s="5">
        <v>0</v>
      </c>
      <c r="E308" s="5">
        <v>0.9</v>
      </c>
      <c r="F308" s="5">
        <v>1.75</v>
      </c>
      <c r="G308" s="5">
        <v>0.28999999999999998</v>
      </c>
      <c r="H308" s="5">
        <v>0.2</v>
      </c>
      <c r="I308" s="5">
        <v>0.49</v>
      </c>
      <c r="J308" s="5">
        <v>0.36</v>
      </c>
      <c r="K308" s="3" t="s">
        <v>4</v>
      </c>
      <c r="L308" s="3" t="s">
        <v>227</v>
      </c>
    </row>
    <row r="309" spans="1:12">
      <c r="A309" s="9" t="s">
        <v>1178</v>
      </c>
      <c r="B309" s="3" t="s">
        <v>419</v>
      </c>
      <c r="C309" s="5">
        <v>0</v>
      </c>
      <c r="D309" s="5">
        <v>0.26</v>
      </c>
      <c r="E309" s="5">
        <v>0</v>
      </c>
      <c r="F309" s="5">
        <v>0</v>
      </c>
      <c r="G309" s="5"/>
      <c r="H309" s="5"/>
      <c r="I309" s="5"/>
      <c r="J309" s="5"/>
      <c r="K309" s="3" t="s">
        <v>227</v>
      </c>
      <c r="L309" s="3" t="s">
        <v>227</v>
      </c>
    </row>
    <row r="310" spans="1:12">
      <c r="A310" s="9" t="s">
        <v>1179</v>
      </c>
      <c r="B310" s="3" t="s">
        <v>420</v>
      </c>
      <c r="C310" s="5">
        <v>0.65</v>
      </c>
      <c r="D310" s="5">
        <v>0.06</v>
      </c>
      <c r="E310" s="5">
        <v>0.39</v>
      </c>
      <c r="F310" s="5">
        <v>0.76</v>
      </c>
      <c r="G310" s="5">
        <v>0.16</v>
      </c>
      <c r="H310" s="5">
        <v>0.23</v>
      </c>
      <c r="I310" s="5">
        <v>9.7000000000000003E-2</v>
      </c>
      <c r="J310" s="5">
        <v>7.0000000000000007E-2</v>
      </c>
      <c r="K310" s="3" t="s">
        <v>227</v>
      </c>
      <c r="L310" s="3" t="s">
        <v>227</v>
      </c>
    </row>
    <row r="311" spans="1:12">
      <c r="A311" s="10" t="s">
        <v>1181</v>
      </c>
      <c r="B311" s="3" t="s">
        <v>421</v>
      </c>
      <c r="C311" s="5"/>
      <c r="D311" s="5"/>
      <c r="E311" s="5"/>
      <c r="F311" s="5"/>
      <c r="G311" s="5">
        <v>1</v>
      </c>
      <c r="H311" s="5">
        <v>0</v>
      </c>
      <c r="I311" s="5">
        <v>1.339</v>
      </c>
      <c r="J311" s="5">
        <v>1</v>
      </c>
      <c r="K311" s="3" t="s">
        <v>4</v>
      </c>
      <c r="L311" s="3" t="s">
        <v>227</v>
      </c>
    </row>
    <row r="312" spans="1:12">
      <c r="A312" s="9" t="s">
        <v>1180</v>
      </c>
      <c r="B312" s="3" t="s">
        <v>157</v>
      </c>
      <c r="C312" s="5">
        <v>1</v>
      </c>
      <c r="D312" s="5">
        <v>0</v>
      </c>
      <c r="E312" s="5">
        <v>1.17</v>
      </c>
      <c r="F312" s="5">
        <v>2.2799999999999998</v>
      </c>
      <c r="G312" s="5">
        <v>0</v>
      </c>
      <c r="H312" s="5">
        <v>0.39</v>
      </c>
      <c r="I312" s="5">
        <v>0.83899999999999997</v>
      </c>
      <c r="J312" s="5">
        <v>0.62</v>
      </c>
      <c r="K312" s="3" t="s">
        <v>227</v>
      </c>
      <c r="L312" s="3" t="s">
        <v>227</v>
      </c>
    </row>
    <row r="313" spans="1:12">
      <c r="A313" s="7" t="s">
        <v>1182</v>
      </c>
      <c r="B313" s="3" t="s">
        <v>422</v>
      </c>
      <c r="C313" s="5">
        <v>1</v>
      </c>
      <c r="D313" s="5">
        <v>0</v>
      </c>
      <c r="E313" s="5">
        <v>0.2</v>
      </c>
      <c r="F313" s="5">
        <v>0.4</v>
      </c>
      <c r="G313" s="5">
        <v>0.33</v>
      </c>
      <c r="H313" s="5">
        <v>0.11</v>
      </c>
      <c r="I313" s="5">
        <v>0.11600000000000001</v>
      </c>
      <c r="J313" s="5">
        <v>0.09</v>
      </c>
      <c r="K313" s="3" t="s">
        <v>4</v>
      </c>
      <c r="L313" s="3" t="s">
        <v>227</v>
      </c>
    </row>
    <row r="314" spans="1:12">
      <c r="A314" s="9" t="s">
        <v>1183</v>
      </c>
      <c r="B314" s="3" t="s">
        <v>158</v>
      </c>
      <c r="C314" s="5">
        <v>1</v>
      </c>
      <c r="D314" s="5">
        <v>0</v>
      </c>
      <c r="E314" s="5">
        <v>0.98</v>
      </c>
      <c r="F314" s="5">
        <v>1.9</v>
      </c>
      <c r="G314" s="5">
        <v>0</v>
      </c>
      <c r="H314" s="5">
        <v>0.4</v>
      </c>
      <c r="I314" s="5">
        <v>9.1999999999999998E-2</v>
      </c>
      <c r="J314" s="5">
        <v>7.0000000000000007E-2</v>
      </c>
      <c r="K314" s="3" t="s">
        <v>227</v>
      </c>
      <c r="L314" s="3" t="s">
        <v>227</v>
      </c>
    </row>
    <row r="315" spans="1:12">
      <c r="A315" s="10" t="s">
        <v>1184</v>
      </c>
      <c r="B315" s="3" t="s">
        <v>159</v>
      </c>
      <c r="C315" s="5">
        <v>1</v>
      </c>
      <c r="D315" s="5">
        <v>0</v>
      </c>
      <c r="E315" s="5">
        <v>1.27</v>
      </c>
      <c r="F315" s="5">
        <v>2.46</v>
      </c>
      <c r="G315" s="5">
        <v>0.01</v>
      </c>
      <c r="H315" s="5">
        <v>0.34</v>
      </c>
      <c r="I315" s="5">
        <v>1.026</v>
      </c>
      <c r="J315" s="5">
        <v>0.76</v>
      </c>
      <c r="K315" s="3" t="s">
        <v>227</v>
      </c>
      <c r="L315" s="3" t="s">
        <v>227</v>
      </c>
    </row>
    <row r="316" spans="1:12">
      <c r="A316" s="6" t="s">
        <v>1185</v>
      </c>
      <c r="B316" s="3" t="s">
        <v>160</v>
      </c>
      <c r="C316" s="5">
        <v>1</v>
      </c>
      <c r="D316" s="5">
        <v>0</v>
      </c>
      <c r="E316" s="5">
        <v>1.27</v>
      </c>
      <c r="F316" s="5">
        <v>2.46</v>
      </c>
      <c r="G316" s="5">
        <v>0.94</v>
      </c>
      <c r="H316" s="5">
        <v>0</v>
      </c>
      <c r="I316" s="5">
        <v>1.0669999999999999</v>
      </c>
      <c r="J316" s="5">
        <v>0.79</v>
      </c>
      <c r="K316" s="3" t="s">
        <v>4</v>
      </c>
      <c r="L316" s="3" t="s">
        <v>227</v>
      </c>
    </row>
    <row r="317" spans="1:12">
      <c r="A317" s="9" t="s">
        <v>1186</v>
      </c>
      <c r="B317" s="3" t="s">
        <v>161</v>
      </c>
      <c r="C317" s="5">
        <v>1</v>
      </c>
      <c r="D317" s="5">
        <v>0</v>
      </c>
      <c r="E317" s="5">
        <v>0.89</v>
      </c>
      <c r="F317" s="5">
        <v>1.74</v>
      </c>
      <c r="G317" s="5">
        <v>0.96</v>
      </c>
      <c r="H317" s="5">
        <v>0</v>
      </c>
      <c r="I317" s="5">
        <v>0.92800000000000005</v>
      </c>
      <c r="J317" s="5">
        <v>0.69</v>
      </c>
      <c r="K317" s="3" t="s">
        <v>4</v>
      </c>
      <c r="L317" s="3" t="s">
        <v>227</v>
      </c>
    </row>
    <row r="318" spans="1:12">
      <c r="A318" s="6" t="s">
        <v>1187</v>
      </c>
      <c r="B318" s="3" t="s">
        <v>423</v>
      </c>
      <c r="C318" s="5"/>
      <c r="D318" s="5"/>
      <c r="E318" s="5"/>
      <c r="F318" s="5"/>
      <c r="G318" s="5">
        <v>0.66</v>
      </c>
      <c r="H318" s="5">
        <v>0.03</v>
      </c>
      <c r="I318" s="5">
        <v>0.27400000000000002</v>
      </c>
      <c r="J318" s="5">
        <v>0.2</v>
      </c>
      <c r="K318" s="3" t="s">
        <v>4</v>
      </c>
      <c r="L318" s="3" t="s">
        <v>227</v>
      </c>
    </row>
    <row r="319" spans="1:12">
      <c r="A319" s="7" t="s">
        <v>1188</v>
      </c>
      <c r="B319" s="3" t="s">
        <v>424</v>
      </c>
      <c r="C319" s="5">
        <v>1</v>
      </c>
      <c r="D319" s="5">
        <v>0</v>
      </c>
      <c r="E319" s="5">
        <v>0.38</v>
      </c>
      <c r="F319" s="5">
        <v>0.74</v>
      </c>
      <c r="G319" s="5">
        <v>0.33</v>
      </c>
      <c r="H319" s="5">
        <v>0.19</v>
      </c>
      <c r="I319" s="5">
        <v>0.46700000000000003</v>
      </c>
      <c r="J319" s="5">
        <v>0.35</v>
      </c>
      <c r="K319" s="3" t="s">
        <v>4</v>
      </c>
      <c r="L319" s="3" t="s">
        <v>227</v>
      </c>
    </row>
    <row r="320" spans="1:12">
      <c r="A320" s="9" t="s">
        <v>1189</v>
      </c>
      <c r="B320" s="3" t="s">
        <v>162</v>
      </c>
      <c r="C320" s="5">
        <v>1</v>
      </c>
      <c r="D320" s="5">
        <v>0</v>
      </c>
      <c r="E320" s="5">
        <v>0.61</v>
      </c>
      <c r="F320" s="5">
        <v>1.18</v>
      </c>
      <c r="G320" s="5">
        <v>0.33</v>
      </c>
      <c r="H320" s="5">
        <v>0.11</v>
      </c>
      <c r="I320" s="5">
        <v>0.34699999999999998</v>
      </c>
      <c r="J320" s="5">
        <v>0.26</v>
      </c>
      <c r="K320" s="3" t="s">
        <v>4</v>
      </c>
      <c r="L320" s="3" t="s">
        <v>227</v>
      </c>
    </row>
    <row r="321" spans="1:12">
      <c r="A321" s="9" t="s">
        <v>1190</v>
      </c>
      <c r="B321" s="3" t="s">
        <v>163</v>
      </c>
      <c r="C321" s="5">
        <v>1</v>
      </c>
      <c r="D321" s="5">
        <v>0</v>
      </c>
      <c r="E321" s="5">
        <v>2.4</v>
      </c>
      <c r="F321" s="5">
        <v>4.67</v>
      </c>
      <c r="G321" s="5">
        <v>0.02</v>
      </c>
      <c r="H321" s="5">
        <v>0.32</v>
      </c>
      <c r="I321" s="5">
        <v>1.0289999999999999</v>
      </c>
      <c r="J321" s="5">
        <v>0.77</v>
      </c>
      <c r="K321" s="3" t="s">
        <v>227</v>
      </c>
      <c r="L321" s="3" t="s">
        <v>227</v>
      </c>
    </row>
    <row r="322" spans="1:12">
      <c r="A322" s="9" t="s">
        <v>1192</v>
      </c>
      <c r="B322" s="3" t="s">
        <v>165</v>
      </c>
      <c r="C322" s="5">
        <v>0.01</v>
      </c>
      <c r="D322" s="5">
        <v>0.22</v>
      </c>
      <c r="E322" s="5">
        <v>0.81</v>
      </c>
      <c r="F322" s="5">
        <v>1.58</v>
      </c>
      <c r="G322" s="5">
        <v>0</v>
      </c>
      <c r="H322" s="5">
        <v>0.4</v>
      </c>
      <c r="I322" s="5">
        <v>0.32600000000000001</v>
      </c>
      <c r="J322" s="5">
        <v>0.24</v>
      </c>
      <c r="K322" s="3" t="s">
        <v>227</v>
      </c>
      <c r="L322" s="3" t="s">
        <v>227</v>
      </c>
    </row>
    <row r="323" spans="1:12">
      <c r="A323" s="7" t="s">
        <v>1193</v>
      </c>
      <c r="B323" s="3" t="s">
        <v>166</v>
      </c>
      <c r="C323" s="5"/>
      <c r="D323" s="5"/>
      <c r="E323" s="5"/>
      <c r="F323" s="5"/>
      <c r="G323" s="5">
        <v>0.25</v>
      </c>
      <c r="H323" s="5">
        <v>0.2</v>
      </c>
      <c r="I323" s="5">
        <v>0.20699999999999999</v>
      </c>
      <c r="J323" s="5">
        <v>0.15</v>
      </c>
      <c r="K323" s="3" t="s">
        <v>227</v>
      </c>
      <c r="L323" s="3" t="s">
        <v>227</v>
      </c>
    </row>
    <row r="324" spans="1:12">
      <c r="A324" s="9" t="s">
        <v>1194</v>
      </c>
      <c r="B324" s="3" t="s">
        <v>167</v>
      </c>
      <c r="C324" s="5">
        <v>1</v>
      </c>
      <c r="D324" s="5">
        <v>0</v>
      </c>
      <c r="E324" s="5">
        <v>0.64</v>
      </c>
      <c r="F324" s="5">
        <v>1.24</v>
      </c>
      <c r="G324" s="5">
        <v>1</v>
      </c>
      <c r="H324" s="5">
        <v>0</v>
      </c>
      <c r="I324" s="5">
        <v>1.3360000000000001</v>
      </c>
      <c r="J324" s="5">
        <v>0.99</v>
      </c>
      <c r="K324" s="3" t="s">
        <v>4</v>
      </c>
      <c r="L324" s="3" t="s">
        <v>227</v>
      </c>
    </row>
    <row r="325" spans="1:12">
      <c r="A325" s="10" t="s">
        <v>1195</v>
      </c>
      <c r="B325" s="3" t="s">
        <v>168</v>
      </c>
      <c r="C325" s="5">
        <v>0.95</v>
      </c>
      <c r="D325" s="5">
        <v>0</v>
      </c>
      <c r="E325" s="5">
        <v>0.74</v>
      </c>
      <c r="F325" s="5">
        <v>1.43</v>
      </c>
      <c r="G325" s="5">
        <v>0.28999999999999998</v>
      </c>
      <c r="H325" s="5">
        <v>0.2</v>
      </c>
      <c r="I325" s="5">
        <v>0.98299999999999998</v>
      </c>
      <c r="J325" s="5">
        <v>0.73</v>
      </c>
      <c r="K325" s="3" t="s">
        <v>4</v>
      </c>
      <c r="L325" s="3" t="s">
        <v>227</v>
      </c>
    </row>
    <row r="326" spans="1:12">
      <c r="A326" s="9" t="s">
        <v>1196</v>
      </c>
      <c r="B326" s="3" t="s">
        <v>169</v>
      </c>
      <c r="C326" s="5">
        <v>1</v>
      </c>
      <c r="D326" s="5">
        <v>0</v>
      </c>
      <c r="E326" s="5">
        <v>0.76</v>
      </c>
      <c r="F326" s="5">
        <v>1.48</v>
      </c>
      <c r="G326" s="5">
        <v>0.44</v>
      </c>
      <c r="H326" s="5">
        <v>0.09</v>
      </c>
      <c r="I326" s="5">
        <v>0.35199999999999998</v>
      </c>
      <c r="J326" s="5">
        <v>0.26</v>
      </c>
      <c r="K326" s="3" t="s">
        <v>4</v>
      </c>
      <c r="L326" s="3" t="s">
        <v>227</v>
      </c>
    </row>
    <row r="327" spans="1:12">
      <c r="A327" s="9" t="s">
        <v>1197</v>
      </c>
      <c r="B327" s="3" t="s">
        <v>170</v>
      </c>
      <c r="C327" s="5">
        <v>0.33</v>
      </c>
      <c r="D327" s="5">
        <v>0.17</v>
      </c>
      <c r="E327" s="5">
        <v>0.2</v>
      </c>
      <c r="F327" s="5">
        <v>0.39</v>
      </c>
      <c r="G327" s="5">
        <v>0.16</v>
      </c>
      <c r="H327" s="5">
        <v>0.23</v>
      </c>
      <c r="I327" s="5">
        <v>0.40400000000000003</v>
      </c>
      <c r="J327" s="5">
        <v>0.3</v>
      </c>
      <c r="K327" s="3" t="s">
        <v>227</v>
      </c>
      <c r="L327" s="3" t="s">
        <v>227</v>
      </c>
    </row>
    <row r="328" spans="1:12">
      <c r="A328" s="7" t="s">
        <v>1198</v>
      </c>
      <c r="B328" s="3" t="s">
        <v>171</v>
      </c>
      <c r="C328" s="5">
        <v>0.82</v>
      </c>
      <c r="D328" s="5">
        <v>0.01</v>
      </c>
      <c r="E328" s="5">
        <v>0.61</v>
      </c>
      <c r="F328" s="5">
        <v>1.18</v>
      </c>
      <c r="G328" s="5">
        <v>0.19</v>
      </c>
      <c r="H328" s="5">
        <v>0.22</v>
      </c>
      <c r="I328" s="5">
        <v>0.66900000000000004</v>
      </c>
      <c r="J328" s="5">
        <v>0.5</v>
      </c>
      <c r="K328" s="3" t="s">
        <v>227</v>
      </c>
      <c r="L328" s="3" t="s">
        <v>227</v>
      </c>
    </row>
    <row r="329" spans="1:12">
      <c r="A329" s="9" t="s">
        <v>1199</v>
      </c>
      <c r="B329" s="3" t="s">
        <v>172</v>
      </c>
      <c r="C329" s="5">
        <v>1</v>
      </c>
      <c r="D329" s="5">
        <v>0</v>
      </c>
      <c r="E329" s="5">
        <v>1.1599999999999999</v>
      </c>
      <c r="F329" s="5">
        <v>2.25</v>
      </c>
      <c r="G329" s="5">
        <v>0.91</v>
      </c>
      <c r="H329" s="5">
        <v>0.01</v>
      </c>
      <c r="I329" s="5">
        <v>1.1579999999999999</v>
      </c>
      <c r="J329" s="5">
        <v>0.86</v>
      </c>
      <c r="K329" s="3" t="s">
        <v>4</v>
      </c>
      <c r="L329" s="3" t="s">
        <v>227</v>
      </c>
    </row>
    <row r="330" spans="1:12">
      <c r="A330" s="9" t="s">
        <v>1200</v>
      </c>
      <c r="B330" s="3" t="s">
        <v>173</v>
      </c>
      <c r="C330" s="5">
        <v>0</v>
      </c>
      <c r="D330" s="5">
        <v>0.24</v>
      </c>
      <c r="E330" s="5">
        <v>0.4</v>
      </c>
      <c r="F330" s="5">
        <v>0.77</v>
      </c>
      <c r="G330" s="5">
        <v>0</v>
      </c>
      <c r="H330" s="5">
        <v>0.42</v>
      </c>
      <c r="I330" s="5">
        <v>0.16900000000000001</v>
      </c>
      <c r="J330" s="5">
        <v>0.13</v>
      </c>
      <c r="K330" s="3" t="s">
        <v>227</v>
      </c>
      <c r="L330" s="3" t="s">
        <v>227</v>
      </c>
    </row>
    <row r="331" spans="1:12">
      <c r="A331" s="9" t="s">
        <v>1201</v>
      </c>
      <c r="B331" s="3" t="s">
        <v>174</v>
      </c>
      <c r="C331" s="5">
        <v>0.99</v>
      </c>
      <c r="D331" s="5">
        <v>0</v>
      </c>
      <c r="E331" s="5">
        <v>0.44</v>
      </c>
      <c r="F331" s="5">
        <v>0.85</v>
      </c>
      <c r="G331" s="5">
        <v>0.67</v>
      </c>
      <c r="H331" s="5">
        <v>0.02</v>
      </c>
      <c r="I331" s="5">
        <v>0.56000000000000005</v>
      </c>
      <c r="J331" s="5">
        <v>0.42</v>
      </c>
      <c r="K331" s="3" t="s">
        <v>4</v>
      </c>
      <c r="L331" s="3" t="s">
        <v>227</v>
      </c>
    </row>
    <row r="332" spans="1:12">
      <c r="A332" s="9" t="s">
        <v>1202</v>
      </c>
      <c r="B332" s="3" t="s">
        <v>175</v>
      </c>
      <c r="C332" s="5">
        <v>0.98</v>
      </c>
      <c r="D332" s="5">
        <v>0</v>
      </c>
      <c r="E332" s="5">
        <v>0.64</v>
      </c>
      <c r="F332" s="5">
        <v>1.24</v>
      </c>
      <c r="G332" s="5">
        <v>0</v>
      </c>
      <c r="H332" s="5">
        <v>0.4</v>
      </c>
      <c r="I332" s="5">
        <v>0.192</v>
      </c>
      <c r="J332" s="5">
        <v>0.14000000000000001</v>
      </c>
      <c r="K332" s="3" t="s">
        <v>227</v>
      </c>
      <c r="L332" s="3" t="s">
        <v>227</v>
      </c>
    </row>
    <row r="333" spans="1:12">
      <c r="A333" s="10" t="s">
        <v>1203</v>
      </c>
      <c r="B333" s="3" t="s">
        <v>176</v>
      </c>
      <c r="C333" s="5"/>
      <c r="D333" s="5"/>
      <c r="E333" s="5"/>
      <c r="F333" s="5"/>
      <c r="G333" s="5">
        <v>0.01</v>
      </c>
      <c r="H333" s="5">
        <v>0.33</v>
      </c>
      <c r="I333" s="5">
        <v>0.224</v>
      </c>
      <c r="J333" s="5">
        <v>0.17</v>
      </c>
      <c r="K333" s="3" t="s">
        <v>227</v>
      </c>
      <c r="L333" s="3" t="s">
        <v>227</v>
      </c>
    </row>
    <row r="334" spans="1:12">
      <c r="A334" s="9" t="s">
        <v>1204</v>
      </c>
      <c r="B334" s="3" t="s">
        <v>425</v>
      </c>
      <c r="C334" s="5">
        <v>1</v>
      </c>
      <c r="D334" s="5">
        <v>0</v>
      </c>
      <c r="E334" s="5">
        <v>0.82</v>
      </c>
      <c r="F334" s="5">
        <v>1.6</v>
      </c>
      <c r="G334" s="5">
        <v>0.85</v>
      </c>
      <c r="H334" s="5">
        <v>0.01</v>
      </c>
      <c r="I334" s="5">
        <v>0.56899999999999995</v>
      </c>
      <c r="J334" s="5">
        <v>0.42</v>
      </c>
      <c r="K334" s="3" t="s">
        <v>4</v>
      </c>
      <c r="L334" s="3" t="s">
        <v>227</v>
      </c>
    </row>
    <row r="335" spans="1:12">
      <c r="A335" s="7" t="s">
        <v>1205</v>
      </c>
      <c r="B335" s="3" t="s">
        <v>177</v>
      </c>
      <c r="C335" s="5">
        <v>1</v>
      </c>
      <c r="D335" s="5">
        <v>0</v>
      </c>
      <c r="E335" s="5">
        <v>1.1000000000000001</v>
      </c>
      <c r="F335" s="5">
        <v>2.14</v>
      </c>
      <c r="G335" s="5">
        <v>0.06</v>
      </c>
      <c r="H335" s="5">
        <v>0.28000000000000003</v>
      </c>
      <c r="I335" s="5">
        <v>0.32400000000000001</v>
      </c>
      <c r="J335" s="5">
        <v>0.24</v>
      </c>
      <c r="K335" s="3" t="s">
        <v>227</v>
      </c>
      <c r="L335" s="3" t="s">
        <v>227</v>
      </c>
    </row>
    <row r="336" spans="1:12">
      <c r="A336" s="14" t="s">
        <v>1206</v>
      </c>
      <c r="B336" s="3" t="s">
        <v>178</v>
      </c>
      <c r="C336" s="5">
        <v>0.98</v>
      </c>
      <c r="D336" s="5">
        <v>0</v>
      </c>
      <c r="E336" s="5">
        <v>0.51</v>
      </c>
      <c r="F336" s="5">
        <v>0.99</v>
      </c>
      <c r="G336" s="5">
        <v>0.19</v>
      </c>
      <c r="H336" s="5">
        <v>0.22</v>
      </c>
      <c r="I336" s="5">
        <v>0.36399999999999999</v>
      </c>
      <c r="J336" s="5">
        <v>0.27</v>
      </c>
      <c r="K336" s="3" t="s">
        <v>227</v>
      </c>
      <c r="L336" s="3" t="s">
        <v>227</v>
      </c>
    </row>
    <row r="337" spans="1:12">
      <c r="A337" s="14" t="s">
        <v>1207</v>
      </c>
      <c r="B337" s="3" t="s">
        <v>426</v>
      </c>
      <c r="C337" s="5"/>
      <c r="D337" s="5"/>
      <c r="E337" s="5"/>
      <c r="F337" s="5"/>
      <c r="G337" s="5">
        <v>0.08</v>
      </c>
      <c r="H337" s="5">
        <v>0.28000000000000003</v>
      </c>
      <c r="I337" s="5">
        <v>0.53800000000000003</v>
      </c>
      <c r="J337" s="5">
        <v>0.4</v>
      </c>
      <c r="K337" s="3" t="s">
        <v>227</v>
      </c>
      <c r="L337" s="3" t="s">
        <v>227</v>
      </c>
    </row>
    <row r="338" spans="1:12">
      <c r="A338" s="9" t="s">
        <v>1208</v>
      </c>
      <c r="B338" s="3" t="s">
        <v>179</v>
      </c>
      <c r="C338" s="5">
        <v>0.98</v>
      </c>
      <c r="D338" s="5">
        <v>0</v>
      </c>
      <c r="E338" s="5">
        <v>0.85</v>
      </c>
      <c r="F338" s="5">
        <v>1.65</v>
      </c>
      <c r="G338" s="5">
        <v>0</v>
      </c>
      <c r="H338" s="5">
        <v>0.34</v>
      </c>
      <c r="I338" s="5">
        <v>0.106</v>
      </c>
      <c r="J338" s="5">
        <v>0.08</v>
      </c>
      <c r="K338" s="3" t="s">
        <v>227</v>
      </c>
      <c r="L338" s="3" t="s">
        <v>227</v>
      </c>
    </row>
    <row r="339" spans="1:12">
      <c r="A339" s="7" t="s">
        <v>1209</v>
      </c>
      <c r="B339" s="3" t="s">
        <v>427</v>
      </c>
      <c r="C339" s="5">
        <v>0.68</v>
      </c>
      <c r="D339" s="5">
        <v>0.02</v>
      </c>
      <c r="E339" s="5">
        <v>0.72</v>
      </c>
      <c r="F339" s="5">
        <v>1.41</v>
      </c>
      <c r="G339" s="5">
        <v>0.03</v>
      </c>
      <c r="H339" s="5">
        <v>0.31</v>
      </c>
      <c r="I339" s="5">
        <v>0.33400000000000002</v>
      </c>
      <c r="J339" s="5">
        <v>0.25</v>
      </c>
      <c r="K339" s="3" t="s">
        <v>227</v>
      </c>
      <c r="L339" s="3" t="s">
        <v>227</v>
      </c>
    </row>
    <row r="340" spans="1:12">
      <c r="A340" s="9" t="s">
        <v>1210</v>
      </c>
      <c r="B340" s="3" t="s">
        <v>180</v>
      </c>
      <c r="C340" s="5">
        <v>0.67</v>
      </c>
      <c r="D340" s="5">
        <v>0.03</v>
      </c>
      <c r="E340" s="5">
        <v>0.63</v>
      </c>
      <c r="F340" s="5">
        <v>1.23</v>
      </c>
      <c r="G340" s="5">
        <v>0.04</v>
      </c>
      <c r="H340" s="5">
        <v>0.3</v>
      </c>
      <c r="I340" s="5">
        <v>0.21099999999999999</v>
      </c>
      <c r="J340" s="5">
        <v>0.16</v>
      </c>
      <c r="K340" s="3" t="s">
        <v>227</v>
      </c>
      <c r="L340" s="3" t="s">
        <v>227</v>
      </c>
    </row>
    <row r="341" spans="1:12">
      <c r="A341" s="9" t="s">
        <v>1211</v>
      </c>
      <c r="B341" s="3" t="s">
        <v>181</v>
      </c>
      <c r="C341" s="5">
        <v>0</v>
      </c>
      <c r="D341" s="5">
        <v>0.26</v>
      </c>
      <c r="E341" s="5">
        <v>-0.6</v>
      </c>
      <c r="F341" s="5">
        <v>-1.17</v>
      </c>
      <c r="G341" s="5">
        <v>0</v>
      </c>
      <c r="H341" s="5">
        <v>0.45</v>
      </c>
      <c r="I341" s="5">
        <v>0</v>
      </c>
      <c r="J341" s="5">
        <v>0</v>
      </c>
      <c r="K341" s="3" t="s">
        <v>227</v>
      </c>
      <c r="L341" s="3" t="s">
        <v>227</v>
      </c>
    </row>
    <row r="342" spans="1:12">
      <c r="A342" s="9" t="s">
        <v>1212</v>
      </c>
      <c r="B342" s="3" t="s">
        <v>182</v>
      </c>
      <c r="C342" s="5">
        <v>0.99</v>
      </c>
      <c r="D342" s="5">
        <v>0</v>
      </c>
      <c r="E342" s="5">
        <v>0.71</v>
      </c>
      <c r="F342" s="5">
        <v>1.39</v>
      </c>
      <c r="G342" s="5">
        <v>0</v>
      </c>
      <c r="H342" s="5">
        <v>0.35</v>
      </c>
      <c r="I342" s="5">
        <v>0.749</v>
      </c>
      <c r="J342" s="5">
        <v>0.56000000000000005</v>
      </c>
      <c r="K342" s="3" t="s">
        <v>227</v>
      </c>
      <c r="L342" s="3" t="s">
        <v>227</v>
      </c>
    </row>
    <row r="343" spans="1:12">
      <c r="A343" s="7" t="s">
        <v>1213</v>
      </c>
      <c r="B343" s="3" t="s">
        <v>183</v>
      </c>
      <c r="C343" s="5">
        <v>1</v>
      </c>
      <c r="D343" s="5">
        <v>0</v>
      </c>
      <c r="E343" s="5">
        <v>1.34</v>
      </c>
      <c r="F343" s="5">
        <v>2.6</v>
      </c>
      <c r="G343" s="5">
        <v>0.96</v>
      </c>
      <c r="H343" s="5">
        <v>0</v>
      </c>
      <c r="I343" s="5">
        <v>1.57</v>
      </c>
      <c r="J343" s="5">
        <v>1.17</v>
      </c>
      <c r="K343" s="3" t="s">
        <v>4</v>
      </c>
      <c r="L343" s="3" t="s">
        <v>227</v>
      </c>
    </row>
    <row r="344" spans="1:12">
      <c r="A344" s="7" t="s">
        <v>1214</v>
      </c>
      <c r="B344" s="3" t="s">
        <v>184</v>
      </c>
      <c r="C344" s="5">
        <v>1</v>
      </c>
      <c r="D344" s="5">
        <v>0</v>
      </c>
      <c r="E344" s="5">
        <v>0.68</v>
      </c>
      <c r="F344" s="5">
        <v>1.31</v>
      </c>
      <c r="G344" s="5">
        <v>0</v>
      </c>
      <c r="H344" s="5">
        <v>0.35</v>
      </c>
      <c r="I344" s="5">
        <v>0.71</v>
      </c>
      <c r="J344" s="5">
        <v>0.53</v>
      </c>
      <c r="K344" s="3" t="s">
        <v>227</v>
      </c>
      <c r="L344" s="3" t="s">
        <v>227</v>
      </c>
    </row>
    <row r="345" spans="1:12">
      <c r="A345" s="7" t="s">
        <v>1215</v>
      </c>
      <c r="B345" s="3" t="s">
        <v>185</v>
      </c>
      <c r="C345" s="5">
        <v>0.53</v>
      </c>
      <c r="D345" s="5">
        <v>7.0000000000000007E-2</v>
      </c>
      <c r="E345" s="5">
        <v>0.09</v>
      </c>
      <c r="F345" s="5">
        <v>0.17</v>
      </c>
      <c r="G345" s="5">
        <v>7.0000000000000007E-2</v>
      </c>
      <c r="H345" s="5">
        <v>0.28000000000000003</v>
      </c>
      <c r="I345" s="5">
        <v>0.17499999999999999</v>
      </c>
      <c r="J345" s="5">
        <v>0.13</v>
      </c>
      <c r="K345" s="3" t="s">
        <v>227</v>
      </c>
      <c r="L345" s="3" t="s">
        <v>227</v>
      </c>
    </row>
    <row r="346" spans="1:12">
      <c r="A346" s="7" t="s">
        <v>1216</v>
      </c>
      <c r="B346" s="3" t="s">
        <v>186</v>
      </c>
      <c r="C346" s="5">
        <v>1</v>
      </c>
      <c r="D346" s="5">
        <v>0</v>
      </c>
      <c r="E346" s="5">
        <v>1.22</v>
      </c>
      <c r="F346" s="5">
        <v>2.37</v>
      </c>
      <c r="G346" s="5">
        <v>0.01</v>
      </c>
      <c r="H346" s="5">
        <v>0.34</v>
      </c>
      <c r="I346" s="5">
        <v>0.52300000000000002</v>
      </c>
      <c r="J346" s="5">
        <v>0.39</v>
      </c>
      <c r="K346" s="3" t="s">
        <v>227</v>
      </c>
      <c r="L346" s="3" t="s">
        <v>227</v>
      </c>
    </row>
    <row r="347" spans="1:12">
      <c r="A347" s="6" t="s">
        <v>1217</v>
      </c>
      <c r="B347" s="3" t="s">
        <v>187</v>
      </c>
      <c r="C347" s="5">
        <v>1</v>
      </c>
      <c r="D347" s="5">
        <v>0</v>
      </c>
      <c r="E347" s="5">
        <v>0.9</v>
      </c>
      <c r="F347" s="5">
        <v>1.76</v>
      </c>
      <c r="G347" s="5">
        <v>1</v>
      </c>
      <c r="H347" s="5">
        <v>0</v>
      </c>
      <c r="I347" s="5">
        <v>0.72299999999999998</v>
      </c>
      <c r="J347" s="5">
        <v>0.54</v>
      </c>
      <c r="K347" s="3" t="s">
        <v>4</v>
      </c>
      <c r="L347" s="3" t="s">
        <v>227</v>
      </c>
    </row>
    <row r="348" spans="1:12">
      <c r="A348" s="7" t="s">
        <v>1218</v>
      </c>
      <c r="B348" s="3" t="s">
        <v>188</v>
      </c>
      <c r="C348" s="5">
        <v>1</v>
      </c>
      <c r="D348" s="5">
        <v>0</v>
      </c>
      <c r="E348" s="5">
        <v>1.1200000000000001</v>
      </c>
      <c r="F348" s="5">
        <v>2.17</v>
      </c>
      <c r="G348" s="5">
        <v>0.12</v>
      </c>
      <c r="H348" s="5">
        <v>0.27</v>
      </c>
      <c r="I348" s="5">
        <v>0.62</v>
      </c>
      <c r="J348" s="5">
        <v>0.46</v>
      </c>
      <c r="K348" s="3" t="s">
        <v>227</v>
      </c>
      <c r="L348" s="3" t="s">
        <v>227</v>
      </c>
    </row>
    <row r="349" spans="1:12">
      <c r="A349" s="9" t="s">
        <v>1219</v>
      </c>
      <c r="B349" s="3" t="s">
        <v>428</v>
      </c>
      <c r="C349" s="5">
        <v>0.97</v>
      </c>
      <c r="D349" s="5">
        <v>0</v>
      </c>
      <c r="E349" s="5">
        <v>0.57999999999999996</v>
      </c>
      <c r="F349" s="5">
        <v>1.1200000000000001</v>
      </c>
      <c r="G349" s="5">
        <v>0.98</v>
      </c>
      <c r="H349" s="5">
        <v>0</v>
      </c>
      <c r="I349" s="5">
        <v>0.84099999999999997</v>
      </c>
      <c r="J349" s="5">
        <v>0.63</v>
      </c>
      <c r="K349" s="3" t="s">
        <v>4</v>
      </c>
      <c r="L349" s="3" t="s">
        <v>227</v>
      </c>
    </row>
    <row r="350" spans="1:12">
      <c r="A350" s="10" t="s">
        <v>1220</v>
      </c>
      <c r="B350" s="3" t="s">
        <v>429</v>
      </c>
      <c r="C350" s="5">
        <v>1</v>
      </c>
      <c r="D350" s="5">
        <v>0</v>
      </c>
      <c r="E350" s="5">
        <v>0.13</v>
      </c>
      <c r="F350" s="5">
        <v>0.26</v>
      </c>
      <c r="G350" s="5">
        <v>0.66</v>
      </c>
      <c r="H350" s="5">
        <v>0.05</v>
      </c>
      <c r="I350" s="5">
        <v>3.3000000000000002E-2</v>
      </c>
      <c r="J350" s="5">
        <v>0.02</v>
      </c>
      <c r="K350" s="3" t="s">
        <v>4</v>
      </c>
      <c r="L350" s="3" t="s">
        <v>7</v>
      </c>
    </row>
    <row r="351" spans="1:12">
      <c r="A351" s="9" t="s">
        <v>1225</v>
      </c>
      <c r="B351" s="3" t="s">
        <v>430</v>
      </c>
      <c r="C351" s="5">
        <v>0.67</v>
      </c>
      <c r="D351" s="5">
        <v>0.02</v>
      </c>
      <c r="E351" s="5">
        <v>0.14000000000000001</v>
      </c>
      <c r="F351" s="5">
        <v>0.28000000000000003</v>
      </c>
      <c r="G351" s="5"/>
      <c r="H351" s="5"/>
      <c r="I351" s="5"/>
      <c r="J351" s="5"/>
      <c r="K351" s="3" t="s">
        <v>4</v>
      </c>
      <c r="L351" s="3" t="s">
        <v>227</v>
      </c>
    </row>
    <row r="352" spans="1:12">
      <c r="A352" s="7" t="s">
        <v>1226</v>
      </c>
      <c r="B352" s="3" t="s">
        <v>431</v>
      </c>
      <c r="C352" s="5">
        <v>0.67</v>
      </c>
      <c r="D352" s="5">
        <v>0.02</v>
      </c>
      <c r="E352" s="5">
        <v>0.2</v>
      </c>
      <c r="F352" s="5">
        <v>0.38</v>
      </c>
      <c r="G352" s="5">
        <v>0.66</v>
      </c>
      <c r="H352" s="5">
        <v>0.05</v>
      </c>
      <c r="I352" s="5">
        <v>9.8000000000000004E-2</v>
      </c>
      <c r="J352" s="5">
        <v>7.0000000000000007E-2</v>
      </c>
      <c r="K352" s="3" t="s">
        <v>4</v>
      </c>
      <c r="L352" s="3" t="s">
        <v>227</v>
      </c>
    </row>
    <row r="353" spans="1:12">
      <c r="A353" s="9" t="s">
        <v>1228</v>
      </c>
      <c r="B353" s="3" t="s">
        <v>432</v>
      </c>
      <c r="C353" s="5"/>
      <c r="D353" s="5"/>
      <c r="E353" s="5"/>
      <c r="F353" s="5"/>
      <c r="G353" s="5">
        <v>0.99</v>
      </c>
      <c r="H353" s="5">
        <v>0</v>
      </c>
      <c r="I353" s="5">
        <v>0.53600000000000003</v>
      </c>
      <c r="J353" s="5">
        <v>0.4</v>
      </c>
      <c r="K353" s="3" t="s">
        <v>4</v>
      </c>
      <c r="L353" s="3" t="s">
        <v>7</v>
      </c>
    </row>
    <row r="354" spans="1:12">
      <c r="A354" s="9" t="s">
        <v>1229</v>
      </c>
      <c r="B354" s="3" t="s">
        <v>190</v>
      </c>
      <c r="C354" s="5">
        <v>1</v>
      </c>
      <c r="D354" s="5">
        <v>0</v>
      </c>
      <c r="E354" s="5">
        <v>0.08</v>
      </c>
      <c r="F354" s="5">
        <v>0.16</v>
      </c>
      <c r="G354" s="5"/>
      <c r="H354" s="5"/>
      <c r="I354" s="5"/>
      <c r="J354" s="5"/>
      <c r="K354" s="3" t="s">
        <v>4</v>
      </c>
      <c r="L354" s="3" t="s">
        <v>67</v>
      </c>
    </row>
    <row r="355" spans="1:12">
      <c r="A355" s="7" t="s">
        <v>1230</v>
      </c>
      <c r="B355" s="3" t="s">
        <v>433</v>
      </c>
      <c r="C355" s="5">
        <v>1</v>
      </c>
      <c r="D355" s="5">
        <v>0</v>
      </c>
      <c r="E355" s="5">
        <v>0.4</v>
      </c>
      <c r="F355" s="5">
        <v>0.78</v>
      </c>
      <c r="G355" s="5"/>
      <c r="H355" s="5"/>
      <c r="I355" s="5"/>
      <c r="J355" s="5"/>
      <c r="K355" s="3" t="s">
        <v>4</v>
      </c>
      <c r="L355" s="3" t="s">
        <v>7</v>
      </c>
    </row>
    <row r="356" spans="1:12">
      <c r="A356" s="7" t="s">
        <v>1232</v>
      </c>
      <c r="B356" s="3" t="s">
        <v>434</v>
      </c>
      <c r="C356" s="5">
        <v>1</v>
      </c>
      <c r="D356" s="5">
        <v>0</v>
      </c>
      <c r="E356" s="5">
        <v>0.78</v>
      </c>
      <c r="F356" s="5">
        <v>1.52</v>
      </c>
      <c r="G356" s="5">
        <v>1</v>
      </c>
      <c r="H356" s="5">
        <v>0</v>
      </c>
      <c r="I356" s="5">
        <v>1.046</v>
      </c>
      <c r="J356" s="5">
        <v>0.78</v>
      </c>
      <c r="K356" s="3" t="s">
        <v>4</v>
      </c>
      <c r="L356" s="3" t="s">
        <v>227</v>
      </c>
    </row>
    <row r="357" spans="1:12">
      <c r="A357" s="9" t="s">
        <v>1233</v>
      </c>
      <c r="B357" s="3" t="s">
        <v>435</v>
      </c>
      <c r="C357" s="5"/>
      <c r="D357" s="5"/>
      <c r="E357" s="5"/>
      <c r="F357" s="5"/>
      <c r="G357" s="5">
        <v>0.44</v>
      </c>
      <c r="H357" s="5">
        <v>0.08</v>
      </c>
      <c r="I357" s="5">
        <v>4.8000000000000001E-2</v>
      </c>
      <c r="J357" s="5">
        <v>0.04</v>
      </c>
      <c r="K357" s="3" t="s">
        <v>67</v>
      </c>
      <c r="L357" s="3" t="s">
        <v>7</v>
      </c>
    </row>
    <row r="358" spans="1:12">
      <c r="A358" s="14" t="s">
        <v>1234</v>
      </c>
      <c r="B358" s="3" t="s">
        <v>191</v>
      </c>
      <c r="C358" s="5">
        <v>1</v>
      </c>
      <c r="D358" s="5">
        <v>0</v>
      </c>
      <c r="E358" s="5">
        <v>0.39</v>
      </c>
      <c r="F358" s="5">
        <v>0.77</v>
      </c>
      <c r="G358" s="5">
        <v>0.98</v>
      </c>
      <c r="H358" s="5">
        <v>0</v>
      </c>
      <c r="I358" s="5">
        <v>0.95699999999999996</v>
      </c>
      <c r="J358" s="5">
        <v>0.71</v>
      </c>
      <c r="K358" s="3" t="s">
        <v>4</v>
      </c>
      <c r="L358" s="3" t="s">
        <v>227</v>
      </c>
    </row>
    <row r="359" spans="1:12">
      <c r="A359" s="9" t="s">
        <v>1235</v>
      </c>
      <c r="B359" s="3" t="s">
        <v>192</v>
      </c>
      <c r="C359" s="5">
        <v>1</v>
      </c>
      <c r="D359" s="5">
        <v>0</v>
      </c>
      <c r="E359" s="5">
        <v>0.56000000000000005</v>
      </c>
      <c r="F359" s="5">
        <v>1.08</v>
      </c>
      <c r="G359" s="5">
        <v>0</v>
      </c>
      <c r="H359" s="5">
        <v>0.41</v>
      </c>
      <c r="I359" s="5">
        <v>0.52700000000000002</v>
      </c>
      <c r="J359" s="5">
        <v>0.39</v>
      </c>
      <c r="K359" s="3" t="s">
        <v>227</v>
      </c>
      <c r="L359" s="3" t="s">
        <v>227</v>
      </c>
    </row>
    <row r="360" spans="1:12">
      <c r="A360" s="7" t="s">
        <v>1237</v>
      </c>
      <c r="B360" s="3" t="s">
        <v>436</v>
      </c>
      <c r="C360" s="5">
        <v>0.33</v>
      </c>
      <c r="D360" s="5">
        <v>0.1</v>
      </c>
      <c r="E360" s="5">
        <v>0.03</v>
      </c>
      <c r="F360" s="5">
        <v>0.06</v>
      </c>
      <c r="G360" s="5">
        <v>1</v>
      </c>
      <c r="H360" s="5">
        <v>0</v>
      </c>
      <c r="I360" s="5">
        <v>0.113</v>
      </c>
      <c r="J360" s="5">
        <v>0.08</v>
      </c>
      <c r="K360" s="3" t="s">
        <v>4</v>
      </c>
      <c r="L360" s="3" t="s">
        <v>227</v>
      </c>
    </row>
    <row r="361" spans="1:12">
      <c r="A361" s="7" t="s">
        <v>1241</v>
      </c>
      <c r="B361" s="3" t="s">
        <v>437</v>
      </c>
      <c r="C361" s="5">
        <v>0.33</v>
      </c>
      <c r="D361" s="5">
        <v>0.1</v>
      </c>
      <c r="E361" s="5">
        <v>0.03</v>
      </c>
      <c r="F361" s="5">
        <v>0.05</v>
      </c>
      <c r="G361" s="5"/>
      <c r="H361" s="5"/>
      <c r="I361" s="5"/>
      <c r="J361" s="5"/>
      <c r="K361" s="3" t="s">
        <v>227</v>
      </c>
      <c r="L361" s="3" t="s">
        <v>7</v>
      </c>
    </row>
    <row r="362" spans="1:12">
      <c r="A362" s="7" t="s">
        <v>1244</v>
      </c>
      <c r="B362" s="3" t="s">
        <v>438</v>
      </c>
      <c r="C362" s="5">
        <v>0.33</v>
      </c>
      <c r="D362" s="5">
        <v>0.1</v>
      </c>
      <c r="E362" s="5">
        <v>0.03</v>
      </c>
      <c r="F362" s="5">
        <v>0.05</v>
      </c>
      <c r="G362" s="5"/>
      <c r="H362" s="5"/>
      <c r="I362" s="5"/>
      <c r="J362" s="5"/>
      <c r="K362" s="3" t="s">
        <v>227</v>
      </c>
      <c r="L362" s="3" t="s">
        <v>227</v>
      </c>
    </row>
    <row r="363" spans="1:12">
      <c r="A363" s="6" t="s">
        <v>1249</v>
      </c>
      <c r="B363" s="3" t="s">
        <v>195</v>
      </c>
      <c r="C363" s="5">
        <v>0.96</v>
      </c>
      <c r="D363" s="5">
        <v>0</v>
      </c>
      <c r="E363" s="5">
        <v>0.09</v>
      </c>
      <c r="F363" s="5">
        <v>0.18</v>
      </c>
      <c r="G363" s="5">
        <v>0.24</v>
      </c>
      <c r="H363" s="5">
        <v>0.21</v>
      </c>
      <c r="I363" s="5">
        <v>7.9000000000000001E-2</v>
      </c>
      <c r="J363" s="5">
        <v>0.06</v>
      </c>
      <c r="K363" s="3" t="s">
        <v>4</v>
      </c>
      <c r="L363" s="3" t="s">
        <v>227</v>
      </c>
    </row>
    <row r="364" spans="1:12">
      <c r="A364" s="18" t="s">
        <v>1250</v>
      </c>
      <c r="B364" s="3" t="s">
        <v>439</v>
      </c>
      <c r="C364" s="5">
        <v>0.33</v>
      </c>
      <c r="D364" s="5">
        <v>0.1</v>
      </c>
      <c r="E364" s="5">
        <v>0.05</v>
      </c>
      <c r="F364" s="5">
        <v>0.1</v>
      </c>
      <c r="G364" s="5"/>
      <c r="H364" s="5"/>
      <c r="I364" s="5"/>
      <c r="J364" s="5"/>
      <c r="K364" s="3" t="s">
        <v>227</v>
      </c>
      <c r="L364" s="3" t="s">
        <v>7</v>
      </c>
    </row>
    <row r="365" spans="1:12">
      <c r="A365" s="7" t="s">
        <v>1252</v>
      </c>
      <c r="B365" s="3" t="s">
        <v>440</v>
      </c>
      <c r="C365" s="5"/>
      <c r="D365" s="5"/>
      <c r="E365" s="5"/>
      <c r="F365" s="5"/>
      <c r="G365" s="5">
        <v>0.66</v>
      </c>
      <c r="H365" s="5">
        <v>0.05</v>
      </c>
      <c r="I365" s="5">
        <v>9.2999999999999999E-2</v>
      </c>
      <c r="J365" s="5">
        <v>7.0000000000000007E-2</v>
      </c>
      <c r="K365" s="3" t="s">
        <v>4</v>
      </c>
      <c r="L365" s="3" t="s">
        <v>227</v>
      </c>
    </row>
    <row r="366" spans="1:12">
      <c r="A366" s="7" t="s">
        <v>1253</v>
      </c>
      <c r="B366" s="3" t="s">
        <v>441</v>
      </c>
      <c r="C366" s="5"/>
      <c r="D366" s="5"/>
      <c r="E366" s="5"/>
      <c r="F366" s="5"/>
      <c r="G366" s="5">
        <v>0.57999999999999996</v>
      </c>
      <c r="H366" s="5">
        <v>7.0000000000000007E-2</v>
      </c>
      <c r="I366" s="5">
        <v>0.25600000000000001</v>
      </c>
      <c r="J366" s="5">
        <v>0.19</v>
      </c>
      <c r="K366" s="3" t="s">
        <v>67</v>
      </c>
      <c r="L366" s="3" t="s">
        <v>7</v>
      </c>
    </row>
    <row r="367" spans="1:12">
      <c r="A367" s="7" t="s">
        <v>1256</v>
      </c>
      <c r="B367" s="3" t="s">
        <v>442</v>
      </c>
      <c r="C367" s="5"/>
      <c r="D367" s="5"/>
      <c r="E367" s="5"/>
      <c r="F367" s="5"/>
      <c r="G367" s="5">
        <v>0.8</v>
      </c>
      <c r="H367" s="5">
        <v>0.01</v>
      </c>
      <c r="I367" s="5">
        <v>0.121</v>
      </c>
      <c r="J367" s="5">
        <v>0.09</v>
      </c>
      <c r="K367" s="3" t="s">
        <v>4</v>
      </c>
      <c r="L367" s="3" t="s">
        <v>227</v>
      </c>
    </row>
    <row r="368" spans="1:12">
      <c r="A368" s="7" t="s">
        <v>1255</v>
      </c>
      <c r="B368" s="3" t="s">
        <v>443</v>
      </c>
      <c r="C368" s="5">
        <v>0.27</v>
      </c>
      <c r="D368" s="5">
        <v>0.18</v>
      </c>
      <c r="E368" s="5">
        <v>0.02</v>
      </c>
      <c r="F368" s="5">
        <v>0.05</v>
      </c>
      <c r="G368" s="5">
        <v>0</v>
      </c>
      <c r="H368" s="5">
        <v>0.45</v>
      </c>
      <c r="I368" s="5">
        <v>0</v>
      </c>
      <c r="J368" s="5">
        <v>0</v>
      </c>
      <c r="K368" s="3" t="s">
        <v>227</v>
      </c>
      <c r="L368" s="3" t="s">
        <v>227</v>
      </c>
    </row>
    <row r="369" spans="1:12">
      <c r="A369" s="7" t="s">
        <v>1254</v>
      </c>
      <c r="B369" s="3" t="s">
        <v>196</v>
      </c>
      <c r="C369" s="5">
        <v>0.98</v>
      </c>
      <c r="D369" s="5">
        <v>0</v>
      </c>
      <c r="E369" s="5">
        <v>0.21</v>
      </c>
      <c r="F369" s="5">
        <v>0.41</v>
      </c>
      <c r="G369" s="5">
        <v>0.65</v>
      </c>
      <c r="H369" s="5">
        <v>7.0000000000000007E-2</v>
      </c>
      <c r="I369" s="5">
        <v>0.91300000000000003</v>
      </c>
      <c r="J369" s="5">
        <v>0.68</v>
      </c>
      <c r="K369" s="3" t="s">
        <v>4</v>
      </c>
      <c r="L369" s="3" t="s">
        <v>227</v>
      </c>
    </row>
    <row r="370" spans="1:12">
      <c r="A370" s="7" t="s">
        <v>1257</v>
      </c>
      <c r="B370" s="3" t="s">
        <v>444</v>
      </c>
      <c r="C370" s="5"/>
      <c r="D370" s="5"/>
      <c r="E370" s="5"/>
      <c r="F370" s="5"/>
      <c r="G370" s="5">
        <v>0.08</v>
      </c>
      <c r="H370" s="5">
        <v>0.28000000000000003</v>
      </c>
      <c r="I370" s="5">
        <v>0.57799999999999996</v>
      </c>
      <c r="J370" s="5">
        <v>0.43</v>
      </c>
      <c r="K370" s="3" t="s">
        <v>227</v>
      </c>
      <c r="L370" s="3" t="s">
        <v>227</v>
      </c>
    </row>
    <row r="371" spans="1:12">
      <c r="A371" s="7" t="s">
        <v>1258</v>
      </c>
      <c r="B371" s="3" t="s">
        <v>445</v>
      </c>
      <c r="C371" s="5"/>
      <c r="D371" s="5"/>
      <c r="E371" s="5"/>
      <c r="F371" s="5"/>
      <c r="G371" s="5">
        <v>0.2</v>
      </c>
      <c r="H371" s="5">
        <v>0.21</v>
      </c>
      <c r="I371" s="5">
        <v>2.9000000000000001E-2</v>
      </c>
      <c r="J371" s="5">
        <v>0.02</v>
      </c>
      <c r="K371" s="3" t="s">
        <v>227</v>
      </c>
      <c r="L371" s="3" t="s">
        <v>227</v>
      </c>
    </row>
    <row r="372" spans="1:12">
      <c r="A372" s="9" t="s">
        <v>1259</v>
      </c>
      <c r="B372" s="3" t="s">
        <v>446</v>
      </c>
      <c r="C372" s="5"/>
      <c r="D372" s="5"/>
      <c r="E372" s="5"/>
      <c r="F372" s="5"/>
      <c r="G372" s="5">
        <v>0.13</v>
      </c>
      <c r="H372" s="5">
        <v>0.25</v>
      </c>
      <c r="I372" s="5">
        <v>7.0000000000000001E-3</v>
      </c>
      <c r="J372" s="5">
        <v>0.01</v>
      </c>
      <c r="K372" s="3" t="s">
        <v>227</v>
      </c>
      <c r="L372" s="3" t="s">
        <v>7</v>
      </c>
    </row>
    <row r="373" spans="1:12">
      <c r="A373" s="7" t="s">
        <v>1268</v>
      </c>
      <c r="B373" s="3" t="s">
        <v>447</v>
      </c>
      <c r="C373" s="5"/>
      <c r="D373" s="5"/>
      <c r="E373" s="5"/>
      <c r="F373" s="5"/>
      <c r="G373" s="5">
        <v>1</v>
      </c>
      <c r="H373" s="5">
        <v>0</v>
      </c>
      <c r="I373" s="5">
        <v>5.2999999999999999E-2</v>
      </c>
      <c r="J373" s="5">
        <v>0.04</v>
      </c>
      <c r="K373" s="3" t="s">
        <v>4</v>
      </c>
      <c r="L373" s="3" t="s">
        <v>227</v>
      </c>
    </row>
    <row r="374" spans="1:12">
      <c r="A374" s="9" t="s">
        <v>1272</v>
      </c>
      <c r="B374" s="3" t="s">
        <v>448</v>
      </c>
      <c r="C374" s="5">
        <v>0.67</v>
      </c>
      <c r="D374" s="5">
        <v>0.04</v>
      </c>
      <c r="E374" s="5">
        <v>0.28999999999999998</v>
      </c>
      <c r="F374" s="5">
        <v>0.56000000000000005</v>
      </c>
      <c r="G374" s="5"/>
      <c r="H374" s="5"/>
      <c r="I374" s="5"/>
      <c r="J374" s="5"/>
      <c r="K374" s="3" t="s">
        <v>4</v>
      </c>
      <c r="L374" s="3" t="s">
        <v>227</v>
      </c>
    </row>
    <row r="375" spans="1:12">
      <c r="A375" s="7" t="s">
        <v>1273</v>
      </c>
      <c r="B375" s="3" t="s">
        <v>449</v>
      </c>
      <c r="C375" s="5"/>
      <c r="D375" s="5"/>
      <c r="E375" s="5"/>
      <c r="F375" s="5"/>
      <c r="G375" s="5">
        <v>0.33</v>
      </c>
      <c r="H375" s="5">
        <v>0.11</v>
      </c>
      <c r="I375" s="5">
        <v>0.37</v>
      </c>
      <c r="J375" s="5">
        <v>0.28000000000000003</v>
      </c>
      <c r="K375" s="3" t="s">
        <v>227</v>
      </c>
      <c r="L375" s="3" t="s">
        <v>7</v>
      </c>
    </row>
    <row r="376" spans="1:12">
      <c r="A376" s="7" t="s">
        <v>1275</v>
      </c>
      <c r="B376" s="3" t="s">
        <v>450</v>
      </c>
      <c r="C376" s="5">
        <v>0.5</v>
      </c>
      <c r="D376" s="5">
        <v>7.0000000000000007E-2</v>
      </c>
      <c r="E376" s="5">
        <v>0.01</v>
      </c>
      <c r="F376" s="5">
        <v>0.01</v>
      </c>
      <c r="G376" s="5"/>
      <c r="H376" s="5"/>
      <c r="I376" s="5"/>
      <c r="J376" s="5"/>
      <c r="K376" s="3" t="s">
        <v>67</v>
      </c>
      <c r="L376" s="3" t="s">
        <v>7</v>
      </c>
    </row>
    <row r="377" spans="1:12">
      <c r="A377" s="14" t="s">
        <v>1276</v>
      </c>
      <c r="B377" s="3" t="s">
        <v>451</v>
      </c>
      <c r="C377" s="5">
        <v>1</v>
      </c>
      <c r="D377" s="5">
        <v>0</v>
      </c>
      <c r="E377" s="5">
        <v>0.6</v>
      </c>
      <c r="F377" s="5">
        <v>1.17</v>
      </c>
      <c r="G377" s="5">
        <v>1</v>
      </c>
      <c r="H377" s="5">
        <v>0</v>
      </c>
      <c r="I377" s="5">
        <v>0.72199999999999998</v>
      </c>
      <c r="J377" s="5">
        <v>0.54</v>
      </c>
      <c r="K377" s="3" t="s">
        <v>4</v>
      </c>
      <c r="L377" s="3" t="s">
        <v>7</v>
      </c>
    </row>
    <row r="378" spans="1:12">
      <c r="A378" s="7" t="s">
        <v>1280</v>
      </c>
      <c r="B378" s="3" t="s">
        <v>452</v>
      </c>
      <c r="C378" s="5">
        <v>1</v>
      </c>
      <c r="D378" s="5">
        <v>0</v>
      </c>
      <c r="E378" s="5">
        <v>0.16</v>
      </c>
      <c r="F378" s="5">
        <v>0.31</v>
      </c>
      <c r="G378" s="5">
        <v>1</v>
      </c>
      <c r="H378" s="5">
        <v>0</v>
      </c>
      <c r="I378" s="5">
        <v>0.11700000000000001</v>
      </c>
      <c r="J378" s="5">
        <v>0.09</v>
      </c>
      <c r="K378" s="3" t="s">
        <v>4</v>
      </c>
      <c r="L378" s="3" t="s">
        <v>7</v>
      </c>
    </row>
    <row r="379" spans="1:12">
      <c r="A379" s="7" t="s">
        <v>1281</v>
      </c>
      <c r="B379" s="3" t="s">
        <v>453</v>
      </c>
      <c r="C379" s="5"/>
      <c r="D379" s="5"/>
      <c r="E379" s="5"/>
      <c r="F379" s="5"/>
      <c r="G379" s="5">
        <v>0.13</v>
      </c>
      <c r="H379" s="5">
        <v>0.25</v>
      </c>
      <c r="I379" s="5">
        <v>2.1000000000000001E-2</v>
      </c>
      <c r="J379" s="5">
        <v>0.02</v>
      </c>
      <c r="K379" s="3" t="s">
        <v>227</v>
      </c>
      <c r="L379" s="3" t="s">
        <v>227</v>
      </c>
    </row>
    <row r="380" spans="1:12">
      <c r="A380" s="7" t="s">
        <v>1284</v>
      </c>
      <c r="B380" s="3" t="s">
        <v>198</v>
      </c>
      <c r="C380" s="5">
        <v>1</v>
      </c>
      <c r="D380" s="5">
        <v>0</v>
      </c>
      <c r="E380" s="5">
        <v>0.1</v>
      </c>
      <c r="F380" s="5">
        <v>0.19</v>
      </c>
      <c r="G380" s="5">
        <v>1</v>
      </c>
      <c r="H380" s="5">
        <v>0</v>
      </c>
      <c r="I380" s="5">
        <v>7.2999999999999995E-2</v>
      </c>
      <c r="J380" s="5">
        <v>0.05</v>
      </c>
      <c r="K380" s="3" t="s">
        <v>4</v>
      </c>
      <c r="L380" s="3" t="s">
        <v>227</v>
      </c>
    </row>
    <row r="381" spans="1:12">
      <c r="A381" s="7" t="s">
        <v>1286</v>
      </c>
      <c r="B381" s="3" t="s">
        <v>454</v>
      </c>
      <c r="C381" s="5">
        <v>0.65</v>
      </c>
      <c r="D381" s="5">
        <v>0.06</v>
      </c>
      <c r="E381" s="5">
        <v>0.13</v>
      </c>
      <c r="F381" s="5">
        <v>0.25</v>
      </c>
      <c r="G381" s="5"/>
      <c r="H381" s="5"/>
      <c r="I381" s="5"/>
      <c r="J381" s="5"/>
      <c r="K381" s="3" t="s">
        <v>4</v>
      </c>
      <c r="L381" s="3" t="s">
        <v>227</v>
      </c>
    </row>
    <row r="382" spans="1:12">
      <c r="A382" s="9" t="s">
        <v>1287</v>
      </c>
      <c r="B382" s="3" t="s">
        <v>455</v>
      </c>
      <c r="C382" s="5">
        <v>0.33</v>
      </c>
      <c r="D382" s="5">
        <v>0.08</v>
      </c>
      <c r="E382" s="5">
        <v>0.26</v>
      </c>
      <c r="F382" s="5">
        <v>0.5</v>
      </c>
      <c r="G382" s="5"/>
      <c r="H382" s="5"/>
      <c r="I382" s="5"/>
      <c r="J382" s="5"/>
      <c r="K382" s="3" t="s">
        <v>227</v>
      </c>
      <c r="L382" s="3" t="s">
        <v>227</v>
      </c>
    </row>
    <row r="383" spans="1:12">
      <c r="A383" s="10" t="s">
        <v>1288</v>
      </c>
      <c r="B383" s="3" t="s">
        <v>456</v>
      </c>
      <c r="C383" s="5">
        <v>1</v>
      </c>
      <c r="D383" s="5">
        <v>0</v>
      </c>
      <c r="E383" s="5">
        <v>0.28999999999999998</v>
      </c>
      <c r="F383" s="5">
        <v>0.56999999999999995</v>
      </c>
      <c r="G383" s="5"/>
      <c r="H383" s="5"/>
      <c r="I383" s="5"/>
      <c r="J383" s="5"/>
      <c r="K383" s="3" t="s">
        <v>4</v>
      </c>
      <c r="L383" s="3" t="s">
        <v>227</v>
      </c>
    </row>
    <row r="384" spans="1:12">
      <c r="A384" s="14" t="s">
        <v>1298</v>
      </c>
      <c r="B384" s="3" t="s">
        <v>457</v>
      </c>
      <c r="C384" s="5">
        <v>0.33</v>
      </c>
      <c r="D384" s="5">
        <v>0.1</v>
      </c>
      <c r="E384" s="5">
        <v>0.03</v>
      </c>
      <c r="F384" s="5">
        <v>0.06</v>
      </c>
      <c r="G384" s="5">
        <v>1</v>
      </c>
      <c r="H384" s="5">
        <v>0</v>
      </c>
      <c r="I384" s="5">
        <v>0.158</v>
      </c>
      <c r="J384" s="5">
        <v>0.12</v>
      </c>
      <c r="K384" s="3" t="s">
        <v>4</v>
      </c>
      <c r="L384" s="3" t="s">
        <v>7</v>
      </c>
    </row>
    <row r="385" spans="1:12">
      <c r="A385" s="9" t="s">
        <v>1300</v>
      </c>
      <c r="B385" s="3" t="s">
        <v>458</v>
      </c>
      <c r="C385" s="5">
        <v>1</v>
      </c>
      <c r="D385" s="5">
        <v>0</v>
      </c>
      <c r="E385" s="5">
        <v>0.23</v>
      </c>
      <c r="F385" s="5">
        <v>0.45</v>
      </c>
      <c r="G385" s="5">
        <v>1</v>
      </c>
      <c r="H385" s="5">
        <v>0</v>
      </c>
      <c r="I385" s="5">
        <v>0.316</v>
      </c>
      <c r="J385" s="5">
        <v>0.24</v>
      </c>
      <c r="K385" s="3" t="s">
        <v>4</v>
      </c>
      <c r="L385" s="3" t="s">
        <v>227</v>
      </c>
    </row>
    <row r="386" spans="1:12">
      <c r="A386" s="7" t="s">
        <v>1301</v>
      </c>
      <c r="B386" s="3" t="s">
        <v>459</v>
      </c>
      <c r="C386" s="5"/>
      <c r="D386" s="5"/>
      <c r="E386" s="5"/>
      <c r="F386" s="5"/>
      <c r="G386" s="5">
        <v>0</v>
      </c>
      <c r="H386" s="5">
        <v>0.45</v>
      </c>
      <c r="I386" s="5">
        <v>-3.5000000000000003E-2</v>
      </c>
      <c r="J386" s="5">
        <v>-0.03</v>
      </c>
      <c r="K386" s="3" t="s">
        <v>227</v>
      </c>
      <c r="L386" s="3" t="s">
        <v>7</v>
      </c>
    </row>
    <row r="387" spans="1:12">
      <c r="A387" s="9" t="s">
        <v>1302</v>
      </c>
      <c r="B387" s="3" t="s">
        <v>199</v>
      </c>
      <c r="C387" s="5">
        <v>0</v>
      </c>
      <c r="D387" s="5">
        <v>0.23</v>
      </c>
      <c r="E387" s="5">
        <v>0.03</v>
      </c>
      <c r="F387" s="5">
        <v>0.06</v>
      </c>
      <c r="G387" s="5">
        <v>0</v>
      </c>
      <c r="H387" s="5">
        <v>0.45</v>
      </c>
      <c r="I387" s="5">
        <v>-9.7000000000000003E-2</v>
      </c>
      <c r="J387" s="5">
        <v>-7.0000000000000007E-2</v>
      </c>
      <c r="K387" s="3" t="s">
        <v>227</v>
      </c>
      <c r="L387" s="3" t="s">
        <v>227</v>
      </c>
    </row>
    <row r="388" spans="1:12">
      <c r="A388" s="14" t="s">
        <v>1304</v>
      </c>
      <c r="B388" s="3" t="s">
        <v>460</v>
      </c>
      <c r="C388" s="5">
        <v>1</v>
      </c>
      <c r="D388" s="5">
        <v>0</v>
      </c>
      <c r="E388" s="5">
        <v>0.37</v>
      </c>
      <c r="F388" s="5">
        <v>0.72</v>
      </c>
      <c r="G388" s="5">
        <v>1</v>
      </c>
      <c r="H388" s="5">
        <v>0</v>
      </c>
      <c r="I388" s="5">
        <v>0.66400000000000003</v>
      </c>
      <c r="J388" s="5">
        <v>0.49</v>
      </c>
      <c r="K388" s="3" t="s">
        <v>4</v>
      </c>
      <c r="L388" s="3" t="s">
        <v>4</v>
      </c>
    </row>
    <row r="389" spans="1:12">
      <c r="A389" s="7" t="s">
        <v>1305</v>
      </c>
      <c r="B389" s="3" t="s">
        <v>461</v>
      </c>
      <c r="C389" s="5">
        <v>1</v>
      </c>
      <c r="D389" s="5">
        <v>0</v>
      </c>
      <c r="E389" s="5">
        <v>0.34</v>
      </c>
      <c r="F389" s="5">
        <v>0.65</v>
      </c>
      <c r="G389" s="5">
        <v>1</v>
      </c>
      <c r="H389" s="5">
        <v>0</v>
      </c>
      <c r="I389" s="5">
        <v>0.38400000000000001</v>
      </c>
      <c r="J389" s="5">
        <v>0.28999999999999998</v>
      </c>
      <c r="K389" s="3" t="s">
        <v>4</v>
      </c>
      <c r="L389" s="3" t="s">
        <v>227</v>
      </c>
    </row>
    <row r="390" spans="1:12">
      <c r="A390" s="7" t="s">
        <v>1306</v>
      </c>
      <c r="B390" s="3" t="s">
        <v>462</v>
      </c>
      <c r="C390" s="5">
        <v>1</v>
      </c>
      <c r="D390" s="5">
        <v>0</v>
      </c>
      <c r="E390" s="5">
        <v>0.77</v>
      </c>
      <c r="F390" s="5">
        <v>1.5</v>
      </c>
      <c r="G390" s="5">
        <v>1</v>
      </c>
      <c r="H390" s="5">
        <v>0</v>
      </c>
      <c r="I390" s="5">
        <v>0.86299999999999999</v>
      </c>
      <c r="J390" s="5">
        <v>0.64</v>
      </c>
      <c r="K390" s="3" t="s">
        <v>4</v>
      </c>
      <c r="L390" s="3" t="s">
        <v>227</v>
      </c>
    </row>
    <row r="391" spans="1:12">
      <c r="A391" s="7" t="s">
        <v>1309</v>
      </c>
      <c r="B391" s="3" t="s">
        <v>463</v>
      </c>
      <c r="C391" s="5">
        <v>0.33</v>
      </c>
      <c r="D391" s="5">
        <v>0.1</v>
      </c>
      <c r="E391" s="5">
        <v>0.03</v>
      </c>
      <c r="F391" s="5">
        <v>0.05</v>
      </c>
      <c r="G391" s="5"/>
      <c r="H391" s="5"/>
      <c r="I391" s="5"/>
      <c r="J391" s="5"/>
      <c r="K391" s="3" t="s">
        <v>227</v>
      </c>
      <c r="L391" s="3" t="s">
        <v>227</v>
      </c>
    </row>
    <row r="392" spans="1:12">
      <c r="A392" s="14" t="s">
        <v>1310</v>
      </c>
      <c r="B392" s="3" t="s">
        <v>464</v>
      </c>
      <c r="C392" s="5"/>
      <c r="D392" s="5"/>
      <c r="E392" s="5"/>
      <c r="F392" s="5"/>
      <c r="G392" s="5">
        <v>0.02</v>
      </c>
      <c r="H392" s="5">
        <v>0.32</v>
      </c>
      <c r="I392" s="5">
        <v>-1.7000000000000001E-2</v>
      </c>
      <c r="J392" s="5">
        <v>-0.01</v>
      </c>
      <c r="K392" s="3" t="s">
        <v>227</v>
      </c>
      <c r="L392" s="3" t="s">
        <v>227</v>
      </c>
    </row>
    <row r="393" spans="1:12">
      <c r="A393" s="7" t="s">
        <v>1312</v>
      </c>
      <c r="B393" s="3" t="s">
        <v>465</v>
      </c>
      <c r="C393" s="5"/>
      <c r="D393" s="5"/>
      <c r="E393" s="5"/>
      <c r="F393" s="5"/>
      <c r="G393" s="5">
        <v>0.6</v>
      </c>
      <c r="H393" s="5">
        <v>7.0000000000000007E-2</v>
      </c>
      <c r="I393" s="5">
        <v>0.13900000000000001</v>
      </c>
      <c r="J393" s="5">
        <v>0.1</v>
      </c>
      <c r="K393" s="3" t="s">
        <v>67</v>
      </c>
      <c r="L393" s="3" t="s">
        <v>227</v>
      </c>
    </row>
    <row r="394" spans="1:12">
      <c r="A394" s="6" t="s">
        <v>1313</v>
      </c>
      <c r="B394" s="3" t="s">
        <v>200</v>
      </c>
      <c r="C394" s="5">
        <v>0</v>
      </c>
      <c r="D394" s="5">
        <v>0.24</v>
      </c>
      <c r="E394" s="5">
        <v>-0.05</v>
      </c>
      <c r="F394" s="5">
        <v>-0.09</v>
      </c>
      <c r="G394" s="5">
        <v>0</v>
      </c>
      <c r="H394" s="5">
        <v>0.45</v>
      </c>
      <c r="I394" s="5">
        <v>-0.115</v>
      </c>
      <c r="J394" s="5">
        <v>-0.09</v>
      </c>
      <c r="K394" s="3" t="s">
        <v>227</v>
      </c>
      <c r="L394" s="3" t="s">
        <v>227</v>
      </c>
    </row>
    <row r="395" spans="1:12">
      <c r="A395" s="13" t="s">
        <v>1316</v>
      </c>
      <c r="B395" s="3" t="s">
        <v>203</v>
      </c>
      <c r="C395" s="5">
        <v>0.03</v>
      </c>
      <c r="D395" s="5">
        <v>0.21</v>
      </c>
      <c r="E395" s="5">
        <v>1</v>
      </c>
      <c r="F395" s="5">
        <v>1.95</v>
      </c>
      <c r="G395" s="5">
        <v>1</v>
      </c>
      <c r="H395" s="5">
        <v>0</v>
      </c>
      <c r="I395" s="5">
        <v>1.9419999999999999</v>
      </c>
      <c r="J395" s="5">
        <v>1.44</v>
      </c>
      <c r="K395" s="3" t="s">
        <v>227</v>
      </c>
      <c r="L395" s="3" t="s">
        <v>227</v>
      </c>
    </row>
    <row r="396" spans="1:12">
      <c r="A396" s="9" t="s">
        <v>1321</v>
      </c>
      <c r="B396" s="3" t="s">
        <v>466</v>
      </c>
      <c r="C396" s="5"/>
      <c r="D396" s="5"/>
      <c r="E396" s="5"/>
      <c r="F396" s="5"/>
      <c r="G396" s="5">
        <v>0.15</v>
      </c>
      <c r="H396" s="5">
        <v>0.24</v>
      </c>
      <c r="I396" s="5">
        <v>6.0000000000000001E-3</v>
      </c>
      <c r="J396" s="5">
        <v>0</v>
      </c>
      <c r="K396" s="3" t="s">
        <v>227</v>
      </c>
      <c r="L396" s="3" t="s">
        <v>4</v>
      </c>
    </row>
    <row r="397" spans="1:12">
      <c r="A397" s="7" t="s">
        <v>1323</v>
      </c>
      <c r="B397" s="3" t="s">
        <v>204</v>
      </c>
      <c r="C397" s="5"/>
      <c r="D397" s="5"/>
      <c r="E397" s="5"/>
      <c r="F397" s="5"/>
      <c r="G397" s="5">
        <v>0.03</v>
      </c>
      <c r="H397" s="5">
        <v>0.31</v>
      </c>
      <c r="I397" s="5">
        <v>3.2000000000000001E-2</v>
      </c>
      <c r="J397" s="5">
        <v>0.02</v>
      </c>
      <c r="K397" s="3" t="s">
        <v>227</v>
      </c>
      <c r="L397" s="3" t="s">
        <v>227</v>
      </c>
    </row>
    <row r="398" spans="1:12">
      <c r="A398" s="9" t="s">
        <v>1324</v>
      </c>
      <c r="B398" s="3" t="s">
        <v>467</v>
      </c>
      <c r="C398" s="5">
        <v>1</v>
      </c>
      <c r="D398" s="5">
        <v>0</v>
      </c>
      <c r="E398" s="5">
        <v>7.0000000000000007E-2</v>
      </c>
      <c r="F398" s="5">
        <v>0.13</v>
      </c>
      <c r="G398" s="5">
        <v>1</v>
      </c>
      <c r="H398" s="5">
        <v>0</v>
      </c>
      <c r="I398" s="5">
        <v>0.08</v>
      </c>
      <c r="J398" s="5">
        <v>0.06</v>
      </c>
      <c r="K398" s="3" t="s">
        <v>4</v>
      </c>
      <c r="L398" s="3" t="s">
        <v>7</v>
      </c>
    </row>
    <row r="399" spans="1:12">
      <c r="A399" s="9" t="s">
        <v>1325</v>
      </c>
      <c r="B399" s="3" t="s">
        <v>468</v>
      </c>
      <c r="C399" s="5">
        <v>0.67</v>
      </c>
      <c r="D399" s="5">
        <v>0.04</v>
      </c>
      <c r="E399" s="5">
        <v>0.06</v>
      </c>
      <c r="F399" s="5">
        <v>0.11</v>
      </c>
      <c r="G399" s="5"/>
      <c r="H399" s="5"/>
      <c r="I399" s="5"/>
      <c r="J399" s="5"/>
      <c r="K399" s="3" t="s">
        <v>4</v>
      </c>
      <c r="L399" s="3" t="s">
        <v>227</v>
      </c>
    </row>
    <row r="400" spans="1:12">
      <c r="A400" s="10" t="s">
        <v>1326</v>
      </c>
      <c r="B400" s="3" t="s">
        <v>469</v>
      </c>
      <c r="C400" s="5">
        <v>0.33</v>
      </c>
      <c r="D400" s="5">
        <v>0.08</v>
      </c>
      <c r="E400" s="5">
        <v>0.03</v>
      </c>
      <c r="F400" s="5">
        <v>0.06</v>
      </c>
      <c r="G400" s="5"/>
      <c r="H400" s="5"/>
      <c r="I400" s="5"/>
      <c r="J400" s="5"/>
      <c r="K400" s="3" t="s">
        <v>227</v>
      </c>
      <c r="L400" s="3" t="s">
        <v>227</v>
      </c>
    </row>
    <row r="401" spans="1:12">
      <c r="A401" s="7" t="s">
        <v>1328</v>
      </c>
      <c r="B401" s="3" t="s">
        <v>470</v>
      </c>
      <c r="C401" s="5">
        <v>0</v>
      </c>
      <c r="D401" s="5">
        <v>0.26</v>
      </c>
      <c r="E401" s="5">
        <v>-0.06</v>
      </c>
      <c r="F401" s="5">
        <v>-0.12</v>
      </c>
      <c r="G401" s="5">
        <v>0.11</v>
      </c>
      <c r="H401" s="5">
        <v>0.27</v>
      </c>
      <c r="I401" s="5">
        <v>6.0999999999999999E-2</v>
      </c>
      <c r="J401" s="5">
        <v>0.05</v>
      </c>
      <c r="K401" s="3" t="s">
        <v>227</v>
      </c>
      <c r="L401" s="3" t="s">
        <v>4</v>
      </c>
    </row>
    <row r="402" spans="1:12">
      <c r="A402" s="9" t="s">
        <v>1329</v>
      </c>
      <c r="B402" s="3" t="s">
        <v>471</v>
      </c>
      <c r="C402" s="5">
        <v>0</v>
      </c>
      <c r="D402" s="5">
        <v>0.26</v>
      </c>
      <c r="E402" s="5">
        <v>-0.18</v>
      </c>
      <c r="F402" s="5">
        <v>-0.34</v>
      </c>
      <c r="G402" s="5">
        <v>0</v>
      </c>
      <c r="H402" s="5">
        <v>0.45</v>
      </c>
      <c r="I402" s="5">
        <v>-3.5000000000000003E-2</v>
      </c>
      <c r="J402" s="5">
        <v>-0.03</v>
      </c>
      <c r="K402" s="3" t="s">
        <v>227</v>
      </c>
      <c r="L402" s="3" t="s">
        <v>67</v>
      </c>
    </row>
    <row r="403" spans="1:12">
      <c r="A403" s="7" t="s">
        <v>1331</v>
      </c>
      <c r="B403" s="3" t="s">
        <v>472</v>
      </c>
      <c r="C403" s="5">
        <v>0.67</v>
      </c>
      <c r="D403" s="5">
        <v>0.04</v>
      </c>
      <c r="E403" s="5">
        <v>0.15</v>
      </c>
      <c r="F403" s="5">
        <v>0.28999999999999998</v>
      </c>
      <c r="G403" s="5">
        <v>0.66</v>
      </c>
      <c r="H403" s="5">
        <v>0.03</v>
      </c>
      <c r="I403" s="5">
        <v>0.23799999999999999</v>
      </c>
      <c r="J403" s="5">
        <v>0.18</v>
      </c>
      <c r="K403" s="3" t="s">
        <v>4</v>
      </c>
      <c r="L403" s="3" t="s">
        <v>7</v>
      </c>
    </row>
    <row r="404" spans="1:12">
      <c r="A404" s="9" t="s">
        <v>1333</v>
      </c>
      <c r="B404" s="3" t="s">
        <v>473</v>
      </c>
      <c r="C404" s="5"/>
      <c r="D404" s="5"/>
      <c r="E404" s="5"/>
      <c r="F404" s="5"/>
      <c r="G404" s="5">
        <v>0.66</v>
      </c>
      <c r="H404" s="5">
        <v>0.03</v>
      </c>
      <c r="I404" s="5">
        <v>9.4E-2</v>
      </c>
      <c r="J404" s="5">
        <v>7.0000000000000007E-2</v>
      </c>
      <c r="K404" s="3" t="s">
        <v>4</v>
      </c>
      <c r="L404" s="3" t="s">
        <v>7</v>
      </c>
    </row>
    <row r="405" spans="1:12">
      <c r="A405" s="10" t="s">
        <v>1334</v>
      </c>
      <c r="B405" s="3" t="s">
        <v>474</v>
      </c>
      <c r="C405" s="5">
        <v>0.67</v>
      </c>
      <c r="D405" s="5">
        <v>0.03</v>
      </c>
      <c r="E405" s="5">
        <v>0.11</v>
      </c>
      <c r="F405" s="5">
        <v>0.22</v>
      </c>
      <c r="G405" s="5">
        <v>1</v>
      </c>
      <c r="H405" s="5">
        <v>0</v>
      </c>
      <c r="I405" s="5">
        <v>0.498</v>
      </c>
      <c r="J405" s="5">
        <v>0.37</v>
      </c>
      <c r="K405" s="3" t="s">
        <v>4</v>
      </c>
      <c r="L405" s="3" t="s">
        <v>4</v>
      </c>
    </row>
    <row r="406" spans="1:12">
      <c r="A406" s="14" t="s">
        <v>1335</v>
      </c>
      <c r="B406" s="3" t="s">
        <v>475</v>
      </c>
      <c r="C406" s="5"/>
      <c r="D406" s="5"/>
      <c r="E406" s="5"/>
      <c r="F406" s="5"/>
      <c r="G406" s="5">
        <v>0</v>
      </c>
      <c r="H406" s="5">
        <v>0.38</v>
      </c>
      <c r="I406" s="5">
        <v>-3.4000000000000002E-2</v>
      </c>
      <c r="J406" s="5">
        <v>-0.03</v>
      </c>
      <c r="K406" s="3" t="s">
        <v>227</v>
      </c>
      <c r="L406" s="3" t="s">
        <v>227</v>
      </c>
    </row>
    <row r="407" spans="1:12">
      <c r="A407" s="6" t="s">
        <v>1336</v>
      </c>
      <c r="B407" s="3" t="s">
        <v>476</v>
      </c>
      <c r="C407" s="5">
        <v>1</v>
      </c>
      <c r="D407" s="5">
        <v>0</v>
      </c>
      <c r="E407" s="5">
        <v>0.15</v>
      </c>
      <c r="F407" s="5">
        <v>0.28000000000000003</v>
      </c>
      <c r="G407" s="5">
        <v>1</v>
      </c>
      <c r="H407" s="5">
        <v>0</v>
      </c>
      <c r="I407" s="5">
        <v>0.24</v>
      </c>
      <c r="J407" s="5">
        <v>0.18</v>
      </c>
      <c r="K407" s="3" t="s">
        <v>4</v>
      </c>
      <c r="L407" s="3" t="s">
        <v>227</v>
      </c>
    </row>
    <row r="408" spans="1:12">
      <c r="A408" s="7" t="s">
        <v>1338</v>
      </c>
      <c r="B408" s="3" t="s">
        <v>205</v>
      </c>
      <c r="C408" s="5">
        <v>1</v>
      </c>
      <c r="D408" s="5">
        <v>0</v>
      </c>
      <c r="E408" s="5">
        <v>0.6</v>
      </c>
      <c r="F408" s="5">
        <v>1.18</v>
      </c>
      <c r="G408" s="5">
        <v>1</v>
      </c>
      <c r="H408" s="5">
        <v>0</v>
      </c>
      <c r="I408" s="5">
        <v>0.94399999999999995</v>
      </c>
      <c r="J408" s="5">
        <v>0.7</v>
      </c>
      <c r="K408" s="3" t="s">
        <v>4</v>
      </c>
      <c r="L408" s="3" t="s">
        <v>227</v>
      </c>
    </row>
    <row r="409" spans="1:12">
      <c r="A409" s="9" t="s">
        <v>1339</v>
      </c>
      <c r="B409" s="3" t="s">
        <v>206</v>
      </c>
      <c r="C409" s="5"/>
      <c r="D409" s="5"/>
      <c r="E409" s="5"/>
      <c r="F409" s="5"/>
      <c r="G409" s="5">
        <v>0.66</v>
      </c>
      <c r="H409" s="5">
        <v>0.04</v>
      </c>
      <c r="I409" s="5">
        <v>7.1999999999999995E-2</v>
      </c>
      <c r="J409" s="5">
        <v>0.05</v>
      </c>
      <c r="K409" s="3" t="s">
        <v>4</v>
      </c>
      <c r="L409" s="3" t="s">
        <v>7</v>
      </c>
    </row>
    <row r="410" spans="1:12">
      <c r="A410" s="7" t="s">
        <v>1341</v>
      </c>
      <c r="B410" s="3" t="s">
        <v>477</v>
      </c>
      <c r="C410" s="5"/>
      <c r="D410" s="5"/>
      <c r="E410" s="5"/>
      <c r="F410" s="5"/>
      <c r="G410" s="5">
        <v>0.33</v>
      </c>
      <c r="H410" s="5">
        <v>0.11</v>
      </c>
      <c r="I410" s="5">
        <v>1.4999999999999999E-2</v>
      </c>
      <c r="J410" s="5">
        <v>0.01</v>
      </c>
      <c r="K410" s="3" t="s">
        <v>227</v>
      </c>
      <c r="L410" s="3" t="s">
        <v>7</v>
      </c>
    </row>
    <row r="411" spans="1:12">
      <c r="A411" s="9" t="s">
        <v>1344</v>
      </c>
      <c r="B411" s="3" t="s">
        <v>478</v>
      </c>
      <c r="C411" s="5">
        <v>1</v>
      </c>
      <c r="D411" s="5">
        <v>0</v>
      </c>
      <c r="E411" s="5">
        <v>0.06</v>
      </c>
      <c r="F411" s="5">
        <v>0.12</v>
      </c>
      <c r="G411" s="5">
        <v>0.99</v>
      </c>
      <c r="H411" s="5">
        <v>0</v>
      </c>
      <c r="I411" s="5">
        <v>6.2E-2</v>
      </c>
      <c r="J411" s="5">
        <v>0.05</v>
      </c>
      <c r="K411" s="3" t="s">
        <v>4</v>
      </c>
      <c r="L411" s="3" t="s">
        <v>227</v>
      </c>
    </row>
    <row r="412" spans="1:12">
      <c r="A412" s="10" t="s">
        <v>1343</v>
      </c>
      <c r="B412" s="3" t="s">
        <v>479</v>
      </c>
      <c r="C412" s="5"/>
      <c r="D412" s="5"/>
      <c r="E412" s="5"/>
      <c r="F412" s="5"/>
      <c r="G412" s="5">
        <v>0</v>
      </c>
      <c r="H412" s="5">
        <v>0.44</v>
      </c>
      <c r="I412" s="5">
        <v>0.18</v>
      </c>
      <c r="J412" s="5">
        <v>0.13</v>
      </c>
      <c r="K412" s="3" t="s">
        <v>227</v>
      </c>
      <c r="L412" s="3" t="s">
        <v>227</v>
      </c>
    </row>
    <row r="413" spans="1:12">
      <c r="A413" s="7" t="s">
        <v>1342</v>
      </c>
      <c r="B413" s="3" t="s">
        <v>207</v>
      </c>
      <c r="C413" s="5">
        <v>0.28999999999999998</v>
      </c>
      <c r="D413" s="5">
        <v>0.18</v>
      </c>
      <c r="E413" s="5">
        <v>0.44</v>
      </c>
      <c r="F413" s="5">
        <v>0.86</v>
      </c>
      <c r="G413" s="5">
        <v>0</v>
      </c>
      <c r="H413" s="5">
        <v>0.43</v>
      </c>
      <c r="I413" s="5">
        <v>0.38100000000000001</v>
      </c>
      <c r="J413" s="5">
        <v>0.28000000000000003</v>
      </c>
      <c r="K413" s="3" t="s">
        <v>227</v>
      </c>
      <c r="L413" s="3" t="s">
        <v>227</v>
      </c>
    </row>
    <row r="414" spans="1:12">
      <c r="A414" s="7" t="s">
        <v>1346</v>
      </c>
      <c r="B414" s="3" t="s">
        <v>208</v>
      </c>
      <c r="C414" s="5">
        <v>1</v>
      </c>
      <c r="D414" s="5">
        <v>0</v>
      </c>
      <c r="E414" s="5">
        <v>0.68</v>
      </c>
      <c r="F414" s="5">
        <v>1.32</v>
      </c>
      <c r="G414" s="5">
        <v>0</v>
      </c>
      <c r="H414" s="5">
        <v>0.43</v>
      </c>
      <c r="I414" s="5">
        <v>0.34100000000000003</v>
      </c>
      <c r="J414" s="5">
        <v>0.25</v>
      </c>
      <c r="K414" s="3" t="s">
        <v>227</v>
      </c>
      <c r="L414" s="3" t="s">
        <v>227</v>
      </c>
    </row>
    <row r="415" spans="1:12">
      <c r="A415" s="7" t="s">
        <v>1347</v>
      </c>
      <c r="B415" s="3" t="s">
        <v>209</v>
      </c>
      <c r="C415" s="5">
        <v>0.92</v>
      </c>
      <c r="D415" s="5">
        <v>0</v>
      </c>
      <c r="E415" s="5">
        <v>1.1499999999999999</v>
      </c>
      <c r="F415" s="5">
        <v>2.23</v>
      </c>
      <c r="G415" s="5">
        <v>0</v>
      </c>
      <c r="H415" s="5">
        <v>0.44</v>
      </c>
      <c r="I415" s="5">
        <v>0.36199999999999999</v>
      </c>
      <c r="J415" s="5">
        <v>0.27</v>
      </c>
      <c r="K415" s="3" t="s">
        <v>227</v>
      </c>
      <c r="L415" s="3" t="s">
        <v>227</v>
      </c>
    </row>
    <row r="416" spans="1:12">
      <c r="A416" s="14" t="s">
        <v>1349</v>
      </c>
      <c r="B416" s="3" t="s">
        <v>480</v>
      </c>
      <c r="C416" s="5">
        <v>0.94</v>
      </c>
      <c r="D416" s="5">
        <v>0</v>
      </c>
      <c r="E416" s="5">
        <v>0.83</v>
      </c>
      <c r="F416" s="5">
        <v>1.61</v>
      </c>
      <c r="G416" s="5"/>
      <c r="H416" s="5"/>
      <c r="I416" s="5"/>
      <c r="J416" s="5"/>
      <c r="K416" s="3" t="s">
        <v>4</v>
      </c>
      <c r="L416" s="3" t="s">
        <v>227</v>
      </c>
    </row>
    <row r="417" spans="1:12">
      <c r="A417" s="9" t="s">
        <v>1350</v>
      </c>
      <c r="B417" s="3" t="s">
        <v>211</v>
      </c>
      <c r="C417" s="5">
        <v>0.89</v>
      </c>
      <c r="D417" s="5">
        <v>0.01</v>
      </c>
      <c r="E417" s="5">
        <v>1.1200000000000001</v>
      </c>
      <c r="F417" s="5">
        <v>2.19</v>
      </c>
      <c r="G417" s="5">
        <v>0</v>
      </c>
      <c r="H417" s="5">
        <v>0.44</v>
      </c>
      <c r="I417" s="5">
        <v>0.48199999999999998</v>
      </c>
      <c r="J417" s="5">
        <v>0.36</v>
      </c>
      <c r="K417" s="3" t="s">
        <v>227</v>
      </c>
      <c r="L417" s="3" t="s">
        <v>227</v>
      </c>
    </row>
    <row r="418" spans="1:12">
      <c r="A418" s="7" t="s">
        <v>1351</v>
      </c>
      <c r="B418" s="3" t="s">
        <v>212</v>
      </c>
      <c r="C418" s="5">
        <v>1</v>
      </c>
      <c r="D418" s="5">
        <v>0</v>
      </c>
      <c r="E418" s="5">
        <v>0.28000000000000003</v>
      </c>
      <c r="F418" s="5">
        <v>0.55000000000000004</v>
      </c>
      <c r="G418" s="5">
        <v>0</v>
      </c>
      <c r="H418" s="5">
        <v>0.4</v>
      </c>
      <c r="I418" s="5">
        <v>0.18099999999999999</v>
      </c>
      <c r="J418" s="5">
        <v>0.13</v>
      </c>
      <c r="K418" s="3" t="s">
        <v>227</v>
      </c>
      <c r="L418" s="3" t="s">
        <v>227</v>
      </c>
    </row>
    <row r="419" spans="1:12">
      <c r="A419" s="10" t="s">
        <v>1352</v>
      </c>
      <c r="B419" s="3" t="s">
        <v>213</v>
      </c>
      <c r="C419" s="5">
        <v>0.9</v>
      </c>
      <c r="D419" s="5">
        <v>0.01</v>
      </c>
      <c r="E419" s="5">
        <v>0.12</v>
      </c>
      <c r="F419" s="5">
        <v>0.24</v>
      </c>
      <c r="G419" s="5">
        <v>0</v>
      </c>
      <c r="H419" s="5">
        <v>0.36</v>
      </c>
      <c r="I419" s="5">
        <v>0.28299999999999997</v>
      </c>
      <c r="J419" s="5">
        <v>0.21</v>
      </c>
      <c r="K419" s="3" t="s">
        <v>227</v>
      </c>
      <c r="L419" s="3" t="s">
        <v>227</v>
      </c>
    </row>
    <row r="420" spans="1:12">
      <c r="A420" s="6" t="s">
        <v>1354</v>
      </c>
      <c r="B420" s="3" t="s">
        <v>481</v>
      </c>
      <c r="C420" s="5">
        <v>0.33</v>
      </c>
      <c r="D420" s="5">
        <v>0.08</v>
      </c>
      <c r="E420" s="5">
        <v>0.21</v>
      </c>
      <c r="F420" s="5">
        <v>0.42</v>
      </c>
      <c r="G420" s="5">
        <v>1</v>
      </c>
      <c r="H420" s="5">
        <v>0</v>
      </c>
      <c r="I420" s="5">
        <v>0.72699999999999998</v>
      </c>
      <c r="J420" s="5">
        <v>0.54</v>
      </c>
      <c r="K420" s="3" t="s">
        <v>4</v>
      </c>
      <c r="L420" s="3" t="s">
        <v>227</v>
      </c>
    </row>
    <row r="421" spans="1:12">
      <c r="A421" s="9" t="s">
        <v>1356</v>
      </c>
      <c r="B421" s="3" t="s">
        <v>215</v>
      </c>
      <c r="C421" s="5"/>
      <c r="D421" s="5"/>
      <c r="E421" s="5"/>
      <c r="F421" s="5"/>
      <c r="G421" s="5">
        <v>0.01</v>
      </c>
      <c r="H421" s="5">
        <v>0.34</v>
      </c>
      <c r="I421" s="5">
        <v>0</v>
      </c>
      <c r="J421" s="5">
        <v>0</v>
      </c>
      <c r="K421" s="3" t="s">
        <v>227</v>
      </c>
      <c r="L421" s="3" t="s">
        <v>227</v>
      </c>
    </row>
    <row r="422" spans="1:12">
      <c r="A422" s="7" t="s">
        <v>1357</v>
      </c>
      <c r="B422" s="3" t="s">
        <v>482</v>
      </c>
      <c r="C422" s="5"/>
      <c r="D422" s="5"/>
      <c r="E422" s="5"/>
      <c r="F422" s="5"/>
      <c r="G422" s="5">
        <v>0.04</v>
      </c>
      <c r="H422" s="5">
        <v>0.3</v>
      </c>
      <c r="I422" s="5">
        <v>0</v>
      </c>
      <c r="J422" s="5">
        <v>0</v>
      </c>
      <c r="K422" s="3" t="s">
        <v>227</v>
      </c>
      <c r="L422" s="3" t="s">
        <v>227</v>
      </c>
    </row>
    <row r="423" spans="1:12">
      <c r="A423" s="6" t="s">
        <v>1360</v>
      </c>
      <c r="B423" s="3" t="s">
        <v>483</v>
      </c>
      <c r="C423" s="5"/>
      <c r="D423" s="5"/>
      <c r="E423" s="5"/>
      <c r="F423" s="5"/>
      <c r="G423" s="5">
        <v>0.99</v>
      </c>
      <c r="H423" s="5">
        <v>0</v>
      </c>
      <c r="I423" s="5">
        <v>2.1000000000000001E-2</v>
      </c>
      <c r="J423" s="5">
        <v>0.02</v>
      </c>
      <c r="K423" s="3" t="s">
        <v>4</v>
      </c>
      <c r="L423" s="3" t="s">
        <v>227</v>
      </c>
    </row>
    <row r="424" spans="1:12">
      <c r="A424" s="13" t="s">
        <v>1363</v>
      </c>
      <c r="B424" s="3" t="s">
        <v>216</v>
      </c>
      <c r="C424" s="5">
        <v>0</v>
      </c>
      <c r="D424" s="5">
        <v>0.25</v>
      </c>
      <c r="E424" s="5">
        <v>0.28000000000000003</v>
      </c>
      <c r="F424" s="5">
        <v>0.54</v>
      </c>
      <c r="G424" s="5">
        <v>0</v>
      </c>
      <c r="H424" s="5">
        <v>0.45</v>
      </c>
      <c r="I424" s="5">
        <v>-0.503</v>
      </c>
      <c r="J424" s="5">
        <v>-0.37</v>
      </c>
      <c r="K424" s="3" t="s">
        <v>227</v>
      </c>
      <c r="L424" s="3" t="s">
        <v>227</v>
      </c>
    </row>
    <row r="425" spans="1:12">
      <c r="A425" s="7" t="s">
        <v>1365</v>
      </c>
      <c r="B425" s="3" t="s">
        <v>484</v>
      </c>
      <c r="C425" s="5">
        <v>0.33</v>
      </c>
      <c r="D425" s="5">
        <v>0.08</v>
      </c>
      <c r="E425" s="5">
        <v>0.05</v>
      </c>
      <c r="F425" s="5">
        <v>0.09</v>
      </c>
      <c r="G425" s="5">
        <v>1</v>
      </c>
      <c r="H425" s="5">
        <v>0</v>
      </c>
      <c r="I425" s="5">
        <v>0.13500000000000001</v>
      </c>
      <c r="J425" s="5">
        <v>0.1</v>
      </c>
      <c r="K425" s="3" t="s">
        <v>4</v>
      </c>
      <c r="L425" s="3" t="s">
        <v>7</v>
      </c>
    </row>
    <row r="426" spans="1:12">
      <c r="A426" s="10" t="s">
        <v>1364</v>
      </c>
      <c r="B426" s="3" t="s">
        <v>485</v>
      </c>
      <c r="C426" s="5">
        <v>1</v>
      </c>
      <c r="D426" s="5">
        <v>0</v>
      </c>
      <c r="E426" s="5">
        <v>0.32</v>
      </c>
      <c r="F426" s="5">
        <v>0.61</v>
      </c>
      <c r="G426" s="5">
        <v>1</v>
      </c>
      <c r="H426" s="5">
        <v>0</v>
      </c>
      <c r="I426" s="5">
        <v>0.16500000000000001</v>
      </c>
      <c r="J426" s="5">
        <v>0.12</v>
      </c>
      <c r="K426" s="3" t="s">
        <v>4</v>
      </c>
      <c r="L426" s="3" t="s">
        <v>227</v>
      </c>
    </row>
    <row r="427" spans="1:12">
      <c r="A427" s="9" t="s">
        <v>1367</v>
      </c>
      <c r="B427" s="3" t="s">
        <v>486</v>
      </c>
      <c r="C427" s="5">
        <v>0.67</v>
      </c>
      <c r="D427" s="5">
        <v>0.03</v>
      </c>
      <c r="E427" s="5">
        <v>0.06</v>
      </c>
      <c r="F427" s="5">
        <v>0.11</v>
      </c>
      <c r="G427" s="5">
        <v>1</v>
      </c>
      <c r="H427" s="5">
        <v>0</v>
      </c>
      <c r="I427" s="5">
        <v>0.49</v>
      </c>
      <c r="J427" s="5">
        <v>0.36</v>
      </c>
      <c r="K427" s="3" t="s">
        <v>4</v>
      </c>
      <c r="L427" s="3" t="s">
        <v>7</v>
      </c>
    </row>
    <row r="428" spans="1:12">
      <c r="A428" s="7" t="s">
        <v>1368</v>
      </c>
      <c r="B428" s="3" t="s">
        <v>487</v>
      </c>
      <c r="C428" s="5">
        <v>0.33</v>
      </c>
      <c r="D428" s="5">
        <v>0.1</v>
      </c>
      <c r="E428" s="5">
        <v>0.11</v>
      </c>
      <c r="F428" s="5">
        <v>0.21</v>
      </c>
      <c r="G428" s="5">
        <v>1</v>
      </c>
      <c r="H428" s="5">
        <v>0</v>
      </c>
      <c r="I428" s="5">
        <v>0.32800000000000001</v>
      </c>
      <c r="J428" s="5">
        <v>0.24</v>
      </c>
      <c r="K428" s="3" t="s">
        <v>4</v>
      </c>
      <c r="L428" s="3" t="s">
        <v>7</v>
      </c>
    </row>
    <row r="429" spans="1:12">
      <c r="A429" s="7" t="s">
        <v>1366</v>
      </c>
      <c r="B429" s="3" t="s">
        <v>488</v>
      </c>
      <c r="C429" s="5">
        <v>1</v>
      </c>
      <c r="D429" s="5">
        <v>0</v>
      </c>
      <c r="E429" s="5">
        <v>0.18</v>
      </c>
      <c r="F429" s="5">
        <v>0.35</v>
      </c>
      <c r="G429" s="5"/>
      <c r="H429" s="5"/>
      <c r="I429" s="5"/>
      <c r="J429" s="5"/>
      <c r="K429" s="3" t="s">
        <v>4</v>
      </c>
      <c r="L429" s="3" t="s">
        <v>227</v>
      </c>
    </row>
    <row r="430" spans="1:12">
      <c r="A430" s="7" t="s">
        <v>1370</v>
      </c>
      <c r="B430" s="3" t="s">
        <v>217</v>
      </c>
      <c r="C430" s="5">
        <v>1</v>
      </c>
      <c r="D430" s="5">
        <v>0</v>
      </c>
      <c r="E430" s="5">
        <v>0.46</v>
      </c>
      <c r="F430" s="5">
        <v>0.89</v>
      </c>
      <c r="G430" s="5">
        <v>1</v>
      </c>
      <c r="H430" s="5">
        <v>0</v>
      </c>
      <c r="I430" s="5">
        <v>0.36299999999999999</v>
      </c>
      <c r="J430" s="5">
        <v>0.27</v>
      </c>
      <c r="K430" s="3" t="s">
        <v>4</v>
      </c>
      <c r="L430" s="3" t="s">
        <v>227</v>
      </c>
    </row>
    <row r="431" spans="1:12">
      <c r="A431" s="7" t="s">
        <v>1371</v>
      </c>
      <c r="B431" s="3" t="s">
        <v>218</v>
      </c>
      <c r="C431" s="5">
        <v>1</v>
      </c>
      <c r="D431" s="5">
        <v>0</v>
      </c>
      <c r="E431" s="5">
        <v>0.33</v>
      </c>
      <c r="F431" s="5">
        <v>0.64</v>
      </c>
      <c r="G431" s="5">
        <v>1</v>
      </c>
      <c r="H431" s="5">
        <v>0</v>
      </c>
      <c r="I431" s="5">
        <v>0.372</v>
      </c>
      <c r="J431" s="5">
        <v>0.28000000000000003</v>
      </c>
      <c r="K431" s="3" t="s">
        <v>4</v>
      </c>
      <c r="L431" s="3" t="s">
        <v>227</v>
      </c>
    </row>
    <row r="432" spans="1:12">
      <c r="A432" s="7" t="s">
        <v>1373</v>
      </c>
      <c r="B432" s="3" t="s">
        <v>219</v>
      </c>
      <c r="C432" s="5">
        <v>1</v>
      </c>
      <c r="D432" s="5">
        <v>0</v>
      </c>
      <c r="E432" s="5">
        <v>1.53</v>
      </c>
      <c r="F432" s="5">
        <v>2.98</v>
      </c>
      <c r="G432" s="5">
        <v>0</v>
      </c>
      <c r="H432" s="5">
        <v>0.38</v>
      </c>
      <c r="I432" s="5">
        <v>0.47299999999999998</v>
      </c>
      <c r="J432" s="5">
        <v>0.35</v>
      </c>
      <c r="K432" s="3" t="s">
        <v>227</v>
      </c>
      <c r="L432" s="3" t="s">
        <v>227</v>
      </c>
    </row>
    <row r="433" spans="1:12">
      <c r="A433" s="7" t="s">
        <v>1374</v>
      </c>
      <c r="B433" s="3" t="s">
        <v>220</v>
      </c>
      <c r="C433" s="5">
        <v>1</v>
      </c>
      <c r="D433" s="5">
        <v>0</v>
      </c>
      <c r="E433" s="5">
        <v>0.37</v>
      </c>
      <c r="F433" s="5">
        <v>0.73</v>
      </c>
      <c r="G433" s="5">
        <v>0.2</v>
      </c>
      <c r="H433" s="5">
        <v>0.22</v>
      </c>
      <c r="I433" s="5">
        <v>0.32400000000000001</v>
      </c>
      <c r="J433" s="5">
        <v>0.24</v>
      </c>
      <c r="K433" s="3" t="s">
        <v>227</v>
      </c>
      <c r="L433" s="3" t="s">
        <v>227</v>
      </c>
    </row>
    <row r="434" spans="1:12">
      <c r="A434" s="9" t="s">
        <v>1375</v>
      </c>
      <c r="B434" s="3" t="s">
        <v>221</v>
      </c>
      <c r="C434" s="5">
        <v>0.69</v>
      </c>
      <c r="D434" s="5">
        <v>0.01</v>
      </c>
      <c r="E434" s="5">
        <v>0.02</v>
      </c>
      <c r="F434" s="5">
        <v>0.04</v>
      </c>
      <c r="G434" s="5">
        <v>0</v>
      </c>
      <c r="H434" s="5">
        <v>0.38</v>
      </c>
      <c r="I434" s="5">
        <v>8.9999999999999993E-3</v>
      </c>
      <c r="J434" s="5">
        <v>0.01</v>
      </c>
      <c r="K434" s="3" t="s">
        <v>227</v>
      </c>
      <c r="L434" s="3" t="s">
        <v>227</v>
      </c>
    </row>
    <row r="435" spans="1:12">
      <c r="A435" s="7" t="s">
        <v>1377</v>
      </c>
      <c r="B435" s="3" t="s">
        <v>222</v>
      </c>
      <c r="C435" s="5">
        <v>0.33</v>
      </c>
      <c r="D435" s="5">
        <v>0.1</v>
      </c>
      <c r="E435" s="5">
        <v>0.14000000000000001</v>
      </c>
      <c r="F435" s="5">
        <v>0.27</v>
      </c>
      <c r="G435" s="5">
        <v>0.99</v>
      </c>
      <c r="H435" s="5">
        <v>0</v>
      </c>
      <c r="I435" s="5">
        <v>0.308</v>
      </c>
      <c r="J435" s="5">
        <v>0.23</v>
      </c>
      <c r="K435" s="3" t="s">
        <v>4</v>
      </c>
      <c r="L435" s="3" t="s">
        <v>227</v>
      </c>
    </row>
    <row r="436" spans="1:12">
      <c r="A436" s="18" t="s">
        <v>1379</v>
      </c>
      <c r="B436" s="3" t="s">
        <v>223</v>
      </c>
      <c r="C436" s="5"/>
      <c r="D436" s="5"/>
      <c r="E436" s="5"/>
      <c r="F436" s="5"/>
      <c r="G436" s="5">
        <v>0.99</v>
      </c>
      <c r="H436" s="5">
        <v>0</v>
      </c>
      <c r="I436" s="5">
        <v>0.28299999999999997</v>
      </c>
      <c r="J436" s="5">
        <v>0.21</v>
      </c>
      <c r="K436" s="3" t="s">
        <v>4</v>
      </c>
      <c r="L436" s="3" t="s">
        <v>227</v>
      </c>
    </row>
    <row r="437" spans="1:12">
      <c r="A437" s="7" t="s">
        <v>1378</v>
      </c>
      <c r="B437" s="3" t="s">
        <v>224</v>
      </c>
      <c r="C437" s="5">
        <v>1</v>
      </c>
      <c r="D437" s="5">
        <v>0</v>
      </c>
      <c r="E437" s="5">
        <v>0.36</v>
      </c>
      <c r="F437" s="5">
        <v>0.7</v>
      </c>
      <c r="G437" s="5">
        <v>0.77</v>
      </c>
      <c r="H437" s="5">
        <v>0.01</v>
      </c>
      <c r="I437" s="5">
        <v>0.252</v>
      </c>
      <c r="J437" s="5">
        <v>0.19</v>
      </c>
      <c r="K437" s="3" t="s">
        <v>4</v>
      </c>
      <c r="L437" s="3" t="s">
        <v>227</v>
      </c>
    </row>
    <row r="438" spans="1:12">
      <c r="A438" s="7" t="s">
        <v>1380</v>
      </c>
      <c r="B438" s="3" t="s">
        <v>225</v>
      </c>
      <c r="C438" s="5">
        <v>1</v>
      </c>
      <c r="D438" s="5">
        <v>0</v>
      </c>
      <c r="E438" s="5">
        <v>0.22</v>
      </c>
      <c r="F438" s="5">
        <v>0.42</v>
      </c>
      <c r="G438" s="5">
        <v>0.67</v>
      </c>
      <c r="H438" s="5">
        <v>0.02</v>
      </c>
      <c r="I438" s="5">
        <v>0.28799999999999998</v>
      </c>
      <c r="J438" s="5">
        <v>0.21</v>
      </c>
      <c r="K438" s="3" t="s">
        <v>4</v>
      </c>
      <c r="L438" s="3" t="s">
        <v>227</v>
      </c>
    </row>
    <row r="439" spans="1:12">
      <c r="A439" s="17" t="s">
        <v>1381</v>
      </c>
      <c r="B439" s="3" t="s">
        <v>489</v>
      </c>
      <c r="C439" s="5"/>
      <c r="D439" s="5"/>
      <c r="E439" s="5"/>
      <c r="F439" s="5"/>
      <c r="G439" s="5">
        <v>0.99</v>
      </c>
      <c r="H439" s="5">
        <v>0</v>
      </c>
      <c r="I439" s="5">
        <v>9.8000000000000004E-2</v>
      </c>
      <c r="J439" s="5">
        <v>7.0000000000000007E-2</v>
      </c>
      <c r="K439" s="3" t="s">
        <v>4</v>
      </c>
      <c r="L439" s="3" t="s">
        <v>7</v>
      </c>
    </row>
    <row r="440" spans="1:12">
      <c r="A440" s="7" t="s">
        <v>1382</v>
      </c>
      <c r="B440" s="3" t="s">
        <v>490</v>
      </c>
      <c r="C440" s="5">
        <v>0.67</v>
      </c>
      <c r="D440" s="5">
        <v>0.04</v>
      </c>
      <c r="E440" s="5">
        <v>0.16</v>
      </c>
      <c r="F440" s="5">
        <v>0.32</v>
      </c>
      <c r="G440" s="5"/>
      <c r="H440" s="5"/>
      <c r="I440" s="5"/>
      <c r="J440" s="5"/>
      <c r="K440" s="3" t="s">
        <v>4</v>
      </c>
      <c r="L440" s="3" t="s">
        <v>7</v>
      </c>
    </row>
    <row r="441" spans="1:12">
      <c r="A441" s="6" t="s">
        <v>1387</v>
      </c>
      <c r="B441" s="3" t="s">
        <v>491</v>
      </c>
      <c r="C441" s="5">
        <v>1</v>
      </c>
      <c r="D441" s="5">
        <v>0</v>
      </c>
      <c r="E441" s="5">
        <v>0.24</v>
      </c>
      <c r="F441" s="5">
        <v>0.47</v>
      </c>
      <c r="G441" s="5">
        <v>1</v>
      </c>
      <c r="H441" s="5">
        <v>0</v>
      </c>
      <c r="I441" s="5">
        <v>0.17599999999999999</v>
      </c>
      <c r="J441" s="5">
        <v>0.13</v>
      </c>
      <c r="K441" s="3" t="s">
        <v>4</v>
      </c>
      <c r="L441" s="3" t="s">
        <v>7</v>
      </c>
    </row>
    <row r="442" spans="1:12">
      <c r="A442" s="9" t="s">
        <v>1388</v>
      </c>
      <c r="B442" s="3" t="s">
        <v>492</v>
      </c>
      <c r="C442" s="5"/>
      <c r="D442" s="5"/>
      <c r="E442" s="5"/>
      <c r="F442" s="5"/>
      <c r="G442" s="5">
        <v>0.67</v>
      </c>
      <c r="H442" s="5">
        <v>0.02</v>
      </c>
      <c r="I442" s="5">
        <v>6.2E-2</v>
      </c>
      <c r="J442" s="5">
        <v>0.05</v>
      </c>
      <c r="K442" s="3" t="s">
        <v>4</v>
      </c>
      <c r="L442" s="3" t="s">
        <v>7</v>
      </c>
    </row>
  </sheetData>
  <autoFilter ref="A1:L44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5"/>
  <sheetViews>
    <sheetView workbookViewId="0">
      <selection activeCell="N1" sqref="N1"/>
    </sheetView>
  </sheetViews>
  <sheetFormatPr baseColWidth="10" defaultColWidth="8.83203125" defaultRowHeight="15" x14ac:dyDescent="0"/>
  <cols>
    <col min="1" max="2" width="8.83203125" style="25"/>
    <col min="3" max="3" width="22.6640625" style="25" customWidth="1"/>
    <col min="4" max="4" width="8.83203125" style="25"/>
    <col min="5" max="5" width="11.33203125" style="25" customWidth="1"/>
    <col min="6" max="6" width="8.83203125" style="26"/>
    <col min="7" max="7" width="12" style="25" bestFit="1" customWidth="1"/>
    <col min="8" max="9" width="8.83203125" style="25"/>
    <col min="10" max="10" width="12" style="25" bestFit="1" customWidth="1"/>
    <col min="11" max="16384" width="8.83203125" style="25"/>
  </cols>
  <sheetData>
    <row r="1" spans="1:17" s="22" customFormat="1" ht="45">
      <c r="A1" s="47" t="s">
        <v>1395</v>
      </c>
      <c r="B1" s="47" t="s">
        <v>1396</v>
      </c>
      <c r="C1" s="48" t="s">
        <v>1397</v>
      </c>
      <c r="D1" s="48" t="s">
        <v>226</v>
      </c>
      <c r="E1" s="48" t="s">
        <v>1398</v>
      </c>
      <c r="F1" s="49" t="s">
        <v>1399</v>
      </c>
      <c r="G1" s="47" t="s">
        <v>2553</v>
      </c>
      <c r="H1" s="47" t="s">
        <v>2554</v>
      </c>
      <c r="I1" s="47" t="s">
        <v>3058</v>
      </c>
      <c r="J1" s="47" t="s">
        <v>2048</v>
      </c>
      <c r="K1" s="47" t="s">
        <v>2049</v>
      </c>
      <c r="L1" s="47" t="s">
        <v>2555</v>
      </c>
      <c r="M1" s="47" t="s">
        <v>1400</v>
      </c>
      <c r="N1" s="47" t="s">
        <v>2052</v>
      </c>
      <c r="O1" s="47" t="s">
        <v>1401</v>
      </c>
      <c r="P1" s="47" t="s">
        <v>1402</v>
      </c>
      <c r="Q1" s="47" t="s">
        <v>2051</v>
      </c>
    </row>
    <row r="2" spans="1:17">
      <c r="A2" s="25" t="s">
        <v>838</v>
      </c>
      <c r="B2" s="25" t="s">
        <v>711</v>
      </c>
      <c r="C2" s="25" t="s">
        <v>2556</v>
      </c>
      <c r="D2" s="25" t="s">
        <v>228</v>
      </c>
      <c r="E2" s="25">
        <v>80755</v>
      </c>
      <c r="F2" s="26">
        <v>45.48</v>
      </c>
      <c r="G2" s="25" t="s">
        <v>2557</v>
      </c>
      <c r="H2" s="25">
        <v>60</v>
      </c>
      <c r="I2" s="25">
        <v>20</v>
      </c>
      <c r="J2" s="25" t="s">
        <v>1411</v>
      </c>
      <c r="K2" s="25">
        <v>0</v>
      </c>
      <c r="L2" s="25">
        <f t="shared" ref="L2:L65" si="0">H2-K2</f>
        <v>60</v>
      </c>
      <c r="M2" s="27">
        <v>1</v>
      </c>
      <c r="N2" s="27">
        <v>200</v>
      </c>
      <c r="O2" s="27">
        <v>0</v>
      </c>
      <c r="P2" s="27">
        <f t="shared" ref="P2:P65" si="1">L2/F2</f>
        <v>1.3192612137203168</v>
      </c>
      <c r="Q2" s="27">
        <f t="shared" ref="Q2:Q65" si="2">P2/0.514</f>
        <v>2.566656057821628</v>
      </c>
    </row>
    <row r="3" spans="1:17">
      <c r="A3" s="25" t="s">
        <v>838</v>
      </c>
      <c r="B3" s="25" t="s">
        <v>712</v>
      </c>
      <c r="C3" s="25" t="s">
        <v>2055</v>
      </c>
      <c r="D3" s="25" t="s">
        <v>229</v>
      </c>
      <c r="E3" s="25">
        <v>26574</v>
      </c>
      <c r="F3" s="26">
        <v>63.133000000000003</v>
      </c>
      <c r="G3" s="25" t="s">
        <v>2558</v>
      </c>
      <c r="H3" s="25">
        <v>13</v>
      </c>
      <c r="I3" s="25">
        <v>4.33</v>
      </c>
      <c r="J3" s="25" t="s">
        <v>1411</v>
      </c>
      <c r="K3" s="25">
        <v>0</v>
      </c>
      <c r="L3" s="25">
        <f t="shared" si="0"/>
        <v>13</v>
      </c>
      <c r="M3" s="27">
        <v>1</v>
      </c>
      <c r="N3" s="27">
        <v>43.33</v>
      </c>
      <c r="O3" s="27">
        <v>0</v>
      </c>
      <c r="P3" s="27">
        <f t="shared" si="1"/>
        <v>0.20591449796461439</v>
      </c>
      <c r="Q3" s="27">
        <f t="shared" si="2"/>
        <v>0.40061186374438595</v>
      </c>
    </row>
    <row r="4" spans="1:17">
      <c r="A4" s="25" t="s">
        <v>838</v>
      </c>
      <c r="B4" s="25" t="s">
        <v>701</v>
      </c>
      <c r="C4" s="25" t="s">
        <v>1699</v>
      </c>
      <c r="D4" s="25" t="s">
        <v>1</v>
      </c>
      <c r="E4" s="25">
        <v>60</v>
      </c>
      <c r="F4" s="26">
        <v>41.737000000000002</v>
      </c>
      <c r="G4" s="25" t="s">
        <v>2741</v>
      </c>
      <c r="H4" s="25">
        <v>83</v>
      </c>
      <c r="I4" s="25">
        <v>27.67</v>
      </c>
      <c r="J4" s="25" t="s">
        <v>2742</v>
      </c>
      <c r="K4" s="25">
        <v>97</v>
      </c>
      <c r="L4" s="25">
        <f t="shared" si="0"/>
        <v>-14</v>
      </c>
      <c r="M4" s="27">
        <v>0</v>
      </c>
      <c r="N4" s="27">
        <v>0.86</v>
      </c>
      <c r="O4" s="27">
        <v>0.26</v>
      </c>
      <c r="P4" s="27">
        <f t="shared" si="1"/>
        <v>-0.33543378776625055</v>
      </c>
      <c r="Q4" s="27">
        <f t="shared" si="2"/>
        <v>-0.65259491783317225</v>
      </c>
    </row>
    <row r="5" spans="1:17">
      <c r="A5" s="25" t="s">
        <v>838</v>
      </c>
      <c r="B5" s="25" t="s">
        <v>715</v>
      </c>
      <c r="C5" s="25" t="s">
        <v>2743</v>
      </c>
      <c r="D5" s="25" t="s">
        <v>231</v>
      </c>
      <c r="E5" s="25">
        <v>345651</v>
      </c>
      <c r="F5" s="26">
        <v>42.003</v>
      </c>
      <c r="G5" s="25" t="s">
        <v>1847</v>
      </c>
      <c r="H5" s="25">
        <v>10</v>
      </c>
      <c r="I5" s="25">
        <v>3.33</v>
      </c>
      <c r="J5" s="25" t="s">
        <v>2744</v>
      </c>
      <c r="K5" s="25">
        <v>15</v>
      </c>
      <c r="L5" s="25">
        <f t="shared" si="0"/>
        <v>-5</v>
      </c>
      <c r="M5" s="27">
        <v>0</v>
      </c>
      <c r="N5" s="27">
        <v>0.67</v>
      </c>
      <c r="O5" s="27">
        <v>0.26</v>
      </c>
      <c r="P5" s="27">
        <f t="shared" si="1"/>
        <v>-0.11903911625360093</v>
      </c>
      <c r="Q5" s="27">
        <f t="shared" si="2"/>
        <v>-0.23159361138832865</v>
      </c>
    </row>
    <row r="6" spans="1:17">
      <c r="A6" s="25" t="s">
        <v>838</v>
      </c>
      <c r="B6" s="25" t="s">
        <v>702</v>
      </c>
      <c r="C6" s="25" t="s">
        <v>1672</v>
      </c>
      <c r="D6" s="25" t="s">
        <v>2</v>
      </c>
      <c r="E6" s="25">
        <v>70</v>
      </c>
      <c r="F6" s="26">
        <v>42.018999999999998</v>
      </c>
      <c r="G6" s="25" t="s">
        <v>2745</v>
      </c>
      <c r="H6" s="25">
        <v>41</v>
      </c>
      <c r="I6" s="25">
        <v>13.67</v>
      </c>
      <c r="J6" s="25" t="s">
        <v>2746</v>
      </c>
      <c r="K6" s="25">
        <v>58</v>
      </c>
      <c r="L6" s="25">
        <f t="shared" si="0"/>
        <v>-17</v>
      </c>
      <c r="M6" s="27">
        <v>0</v>
      </c>
      <c r="N6" s="27">
        <v>0.71</v>
      </c>
      <c r="O6" s="27">
        <v>0.26</v>
      </c>
      <c r="P6" s="27">
        <f t="shared" si="1"/>
        <v>-0.40457888098241274</v>
      </c>
      <c r="Q6" s="27">
        <f t="shared" si="2"/>
        <v>-0.78711844549107535</v>
      </c>
    </row>
    <row r="7" spans="1:17">
      <c r="A7" s="25" t="s">
        <v>838</v>
      </c>
      <c r="B7" s="25" t="s">
        <v>703</v>
      </c>
      <c r="C7" s="25" t="s">
        <v>1870</v>
      </c>
      <c r="D7" s="25" t="s">
        <v>3</v>
      </c>
      <c r="E7" s="25">
        <v>71</v>
      </c>
      <c r="F7" s="26">
        <v>41.792999999999999</v>
      </c>
      <c r="G7" s="25" t="s">
        <v>2747</v>
      </c>
      <c r="H7" s="25">
        <v>86</v>
      </c>
      <c r="I7" s="25">
        <v>28.67</v>
      </c>
      <c r="J7" s="25" t="s">
        <v>2748</v>
      </c>
      <c r="K7" s="25">
        <v>100</v>
      </c>
      <c r="L7" s="25">
        <f t="shared" si="0"/>
        <v>-14</v>
      </c>
      <c r="M7" s="27">
        <v>0</v>
      </c>
      <c r="N7" s="27">
        <v>0.86</v>
      </c>
      <c r="O7" s="27">
        <v>0.26</v>
      </c>
      <c r="P7" s="27">
        <f t="shared" si="1"/>
        <v>-0.33498432751896251</v>
      </c>
      <c r="Q7" s="27">
        <f t="shared" si="2"/>
        <v>-0.65172048155440176</v>
      </c>
    </row>
    <row r="8" spans="1:17">
      <c r="A8" s="25" t="s">
        <v>838</v>
      </c>
      <c r="B8" s="25" t="s">
        <v>721</v>
      </c>
      <c r="C8" s="25" t="s">
        <v>2057</v>
      </c>
      <c r="D8" s="25" t="s">
        <v>232</v>
      </c>
      <c r="E8" s="25">
        <v>11214</v>
      </c>
      <c r="F8" s="26">
        <v>307.55</v>
      </c>
      <c r="G8" s="25" t="s">
        <v>2559</v>
      </c>
      <c r="H8" s="25">
        <v>27</v>
      </c>
      <c r="I8" s="25">
        <v>9</v>
      </c>
      <c r="J8" s="25" t="s">
        <v>1411</v>
      </c>
      <c r="K8" s="25">
        <v>0</v>
      </c>
      <c r="L8" s="25">
        <f t="shared" si="0"/>
        <v>27</v>
      </c>
      <c r="M8" s="27">
        <v>1</v>
      </c>
      <c r="N8" s="27">
        <v>90</v>
      </c>
      <c r="O8" s="27">
        <v>0</v>
      </c>
      <c r="P8" s="27">
        <f t="shared" si="1"/>
        <v>8.7790603153958702E-2</v>
      </c>
      <c r="Q8" s="27">
        <f t="shared" si="2"/>
        <v>0.17079883882093133</v>
      </c>
    </row>
    <row r="9" spans="1:17">
      <c r="A9" s="25" t="s">
        <v>838</v>
      </c>
      <c r="B9" s="25" t="s">
        <v>705</v>
      </c>
      <c r="C9" s="25" t="s">
        <v>2029</v>
      </c>
      <c r="D9" s="25" t="s">
        <v>6</v>
      </c>
      <c r="E9" s="25">
        <v>213</v>
      </c>
      <c r="F9" s="26">
        <v>69.367000000000004</v>
      </c>
      <c r="G9" s="25" t="s">
        <v>2426</v>
      </c>
      <c r="H9" s="25">
        <v>11</v>
      </c>
      <c r="I9" s="25">
        <v>3.67</v>
      </c>
      <c r="J9" s="25" t="s">
        <v>1996</v>
      </c>
      <c r="K9" s="25">
        <v>8</v>
      </c>
      <c r="L9" s="25">
        <f t="shared" si="0"/>
        <v>3</v>
      </c>
      <c r="M9" s="27">
        <v>0.2</v>
      </c>
      <c r="N9" s="27">
        <v>1.38</v>
      </c>
      <c r="O9" s="27">
        <v>0.19</v>
      </c>
      <c r="P9" s="27">
        <f t="shared" si="1"/>
        <v>4.3248230426571707E-2</v>
      </c>
      <c r="Q9" s="27">
        <f t="shared" si="2"/>
        <v>8.4140526121734838E-2</v>
      </c>
    </row>
    <row r="10" spans="1:17">
      <c r="A10" s="25" t="s">
        <v>838</v>
      </c>
      <c r="B10" s="25" t="s">
        <v>706</v>
      </c>
      <c r="C10" s="25" t="s">
        <v>1917</v>
      </c>
      <c r="D10" s="25" t="s">
        <v>8</v>
      </c>
      <c r="E10" s="25">
        <v>10189</v>
      </c>
      <c r="F10" s="26">
        <v>26.888000000000002</v>
      </c>
      <c r="G10" s="25" t="s">
        <v>1592</v>
      </c>
      <c r="H10" s="25">
        <v>12</v>
      </c>
      <c r="I10" s="25">
        <v>4</v>
      </c>
      <c r="J10" s="25" t="s">
        <v>1449</v>
      </c>
      <c r="K10" s="25">
        <v>1</v>
      </c>
      <c r="L10" s="25">
        <f t="shared" si="0"/>
        <v>11</v>
      </c>
      <c r="M10" s="27">
        <v>1</v>
      </c>
      <c r="N10" s="27">
        <v>12</v>
      </c>
      <c r="O10" s="27">
        <v>0</v>
      </c>
      <c r="P10" s="27">
        <f t="shared" si="1"/>
        <v>0.40910443320440343</v>
      </c>
      <c r="Q10" s="27">
        <f t="shared" si="2"/>
        <v>0.7959230217984502</v>
      </c>
    </row>
    <row r="11" spans="1:17">
      <c r="A11" s="25" t="s">
        <v>838</v>
      </c>
      <c r="B11" s="25" t="s">
        <v>723</v>
      </c>
      <c r="C11" s="25" t="s">
        <v>2560</v>
      </c>
      <c r="D11" s="25" t="s">
        <v>233</v>
      </c>
      <c r="E11" s="25">
        <v>64682</v>
      </c>
      <c r="F11" s="26">
        <v>216.5</v>
      </c>
      <c r="G11" s="25" t="s">
        <v>2210</v>
      </c>
      <c r="H11" s="25">
        <v>9</v>
      </c>
      <c r="I11" s="25">
        <v>3</v>
      </c>
      <c r="J11" s="25" t="s">
        <v>1411</v>
      </c>
      <c r="K11" s="25">
        <v>0</v>
      </c>
      <c r="L11" s="25">
        <f t="shared" si="0"/>
        <v>9</v>
      </c>
      <c r="M11" s="27">
        <v>1</v>
      </c>
      <c r="N11" s="27">
        <v>30</v>
      </c>
      <c r="O11" s="27">
        <v>0</v>
      </c>
      <c r="P11" s="27">
        <f t="shared" si="1"/>
        <v>4.1570438799076209E-2</v>
      </c>
      <c r="Q11" s="27">
        <f t="shared" si="2"/>
        <v>8.0876340076023748E-2</v>
      </c>
    </row>
    <row r="12" spans="1:17">
      <c r="A12" s="25" t="s">
        <v>838</v>
      </c>
      <c r="B12" s="25" t="s">
        <v>724</v>
      </c>
      <c r="C12" s="25" t="s">
        <v>2058</v>
      </c>
      <c r="D12" s="25" t="s">
        <v>234</v>
      </c>
      <c r="E12" s="25">
        <v>119504</v>
      </c>
      <c r="F12" s="26">
        <v>11.667</v>
      </c>
      <c r="G12" s="25" t="s">
        <v>1534</v>
      </c>
      <c r="H12" s="25">
        <v>11</v>
      </c>
      <c r="I12" s="25">
        <v>3.67</v>
      </c>
      <c r="J12" s="25" t="s">
        <v>1411</v>
      </c>
      <c r="K12" s="25">
        <v>0</v>
      </c>
      <c r="L12" s="25">
        <f t="shared" si="0"/>
        <v>11</v>
      </c>
      <c r="M12" s="27">
        <v>1</v>
      </c>
      <c r="N12" s="27">
        <v>36.67</v>
      </c>
      <c r="O12" s="27">
        <v>0</v>
      </c>
      <c r="P12" s="27">
        <f t="shared" si="1"/>
        <v>0.94283020485128999</v>
      </c>
      <c r="Q12" s="27">
        <f t="shared" si="2"/>
        <v>1.8343000094383073</v>
      </c>
    </row>
    <row r="13" spans="1:17">
      <c r="A13" s="25" t="s">
        <v>838</v>
      </c>
      <c r="B13" s="25" t="s">
        <v>725</v>
      </c>
      <c r="C13" s="25" t="s">
        <v>2060</v>
      </c>
      <c r="D13" s="25" t="s">
        <v>235</v>
      </c>
      <c r="E13" s="25">
        <v>51434</v>
      </c>
      <c r="F13" s="26">
        <v>66.855000000000004</v>
      </c>
      <c r="G13" s="25" t="s">
        <v>2561</v>
      </c>
      <c r="H13" s="25">
        <v>45</v>
      </c>
      <c r="I13" s="25">
        <v>15</v>
      </c>
      <c r="J13" s="25" t="s">
        <v>1411</v>
      </c>
      <c r="K13" s="25">
        <v>0</v>
      </c>
      <c r="L13" s="25">
        <f t="shared" si="0"/>
        <v>45</v>
      </c>
      <c r="M13" s="27">
        <v>1</v>
      </c>
      <c r="N13" s="27">
        <v>150</v>
      </c>
      <c r="O13" s="27">
        <v>0</v>
      </c>
      <c r="P13" s="27">
        <f t="shared" si="1"/>
        <v>0.67309849674669053</v>
      </c>
      <c r="Q13" s="27">
        <f t="shared" si="2"/>
        <v>1.3095301493126275</v>
      </c>
    </row>
    <row r="14" spans="1:17">
      <c r="A14" s="25" t="s">
        <v>838</v>
      </c>
      <c r="B14" s="25" t="s">
        <v>707</v>
      </c>
      <c r="C14" s="25" t="s">
        <v>1908</v>
      </c>
      <c r="D14" s="25" t="s">
        <v>9</v>
      </c>
      <c r="E14" s="25">
        <v>304</v>
      </c>
      <c r="F14" s="26">
        <v>38.658999999999999</v>
      </c>
      <c r="G14" s="25" t="s">
        <v>1771</v>
      </c>
      <c r="H14" s="25">
        <v>7</v>
      </c>
      <c r="I14" s="25">
        <v>2.33</v>
      </c>
      <c r="J14" s="25" t="s">
        <v>1411</v>
      </c>
      <c r="K14" s="25">
        <v>0</v>
      </c>
      <c r="L14" s="25">
        <f t="shared" si="0"/>
        <v>7</v>
      </c>
      <c r="M14" s="27">
        <v>1</v>
      </c>
      <c r="N14" s="27">
        <v>23.33</v>
      </c>
      <c r="O14" s="27">
        <v>0</v>
      </c>
      <c r="P14" s="27">
        <f t="shared" si="1"/>
        <v>0.1810703846452314</v>
      </c>
      <c r="Q14" s="27">
        <f t="shared" si="2"/>
        <v>0.35227701292846575</v>
      </c>
    </row>
    <row r="15" spans="1:17">
      <c r="A15" s="25" t="s">
        <v>838</v>
      </c>
      <c r="B15" s="25" t="s">
        <v>729</v>
      </c>
      <c r="C15" s="25" t="s">
        <v>2062</v>
      </c>
      <c r="D15" s="25" t="s">
        <v>237</v>
      </c>
      <c r="E15" s="25">
        <v>9070</v>
      </c>
      <c r="F15" s="26">
        <v>68.722999999999999</v>
      </c>
      <c r="G15" s="25" t="s">
        <v>2307</v>
      </c>
      <c r="H15" s="25">
        <v>7</v>
      </c>
      <c r="I15" s="25">
        <v>2.33</v>
      </c>
      <c r="J15" s="25" t="s">
        <v>1411</v>
      </c>
      <c r="K15" s="25">
        <v>0</v>
      </c>
      <c r="L15" s="25">
        <f t="shared" si="0"/>
        <v>7</v>
      </c>
      <c r="M15" s="27">
        <v>0.67</v>
      </c>
      <c r="N15" s="27">
        <v>23.33</v>
      </c>
      <c r="O15" s="27">
        <v>0.03</v>
      </c>
      <c r="P15" s="27">
        <f t="shared" si="1"/>
        <v>0.10185818430510891</v>
      </c>
      <c r="Q15" s="27">
        <f t="shared" si="2"/>
        <v>0.19816767374534808</v>
      </c>
    </row>
    <row r="16" spans="1:17">
      <c r="A16" s="25" t="s">
        <v>838</v>
      </c>
      <c r="B16" s="25" t="s">
        <v>708</v>
      </c>
      <c r="C16" s="25" t="s">
        <v>1705</v>
      </c>
      <c r="D16" s="25" t="s">
        <v>10</v>
      </c>
      <c r="E16" s="25">
        <v>55210</v>
      </c>
      <c r="F16" s="26">
        <v>71.369</v>
      </c>
      <c r="G16" s="25" t="s">
        <v>2687</v>
      </c>
      <c r="H16" s="25">
        <v>5</v>
      </c>
      <c r="I16" s="25">
        <v>1.67</v>
      </c>
      <c r="J16" s="25" t="s">
        <v>1411</v>
      </c>
      <c r="K16" s="25">
        <v>0</v>
      </c>
      <c r="L16" s="25">
        <f t="shared" si="0"/>
        <v>5</v>
      </c>
      <c r="M16" s="27">
        <v>0.67</v>
      </c>
      <c r="N16" s="27">
        <v>16.670000000000002</v>
      </c>
      <c r="O16" s="27">
        <v>0.03</v>
      </c>
      <c r="P16" s="27">
        <f t="shared" si="1"/>
        <v>7.005842872956046E-2</v>
      </c>
      <c r="Q16" s="27">
        <f t="shared" si="2"/>
        <v>0.13630044499914487</v>
      </c>
    </row>
    <row r="17" spans="1:17">
      <c r="A17" s="25" t="s">
        <v>838</v>
      </c>
      <c r="B17" s="25" t="s">
        <v>730</v>
      </c>
      <c r="C17" s="25" t="s">
        <v>1600</v>
      </c>
      <c r="D17" s="21" t="s">
        <v>1393</v>
      </c>
      <c r="E17" s="25">
        <v>498</v>
      </c>
      <c r="F17" s="26">
        <v>59.750999999999998</v>
      </c>
      <c r="G17" s="25" t="s">
        <v>2562</v>
      </c>
      <c r="H17" s="25">
        <v>18</v>
      </c>
      <c r="I17" s="25">
        <v>6</v>
      </c>
      <c r="J17" s="25" t="s">
        <v>1449</v>
      </c>
      <c r="K17" s="25">
        <v>1</v>
      </c>
      <c r="L17" s="25">
        <f t="shared" si="0"/>
        <v>17</v>
      </c>
      <c r="M17" s="27">
        <v>1</v>
      </c>
      <c r="N17" s="27">
        <v>18</v>
      </c>
      <c r="O17" s="27">
        <v>0</v>
      </c>
      <c r="P17" s="27">
        <f t="shared" si="1"/>
        <v>0.28451406671018059</v>
      </c>
      <c r="Q17" s="27">
        <f t="shared" si="2"/>
        <v>0.55352931266572103</v>
      </c>
    </row>
    <row r="18" spans="1:17">
      <c r="A18" s="25" t="s">
        <v>838</v>
      </c>
      <c r="B18" s="25" t="s">
        <v>731</v>
      </c>
      <c r="C18" s="25" t="s">
        <v>1586</v>
      </c>
      <c r="D18" s="3" t="s">
        <v>1394</v>
      </c>
      <c r="E18" s="25">
        <v>506</v>
      </c>
      <c r="F18" s="26">
        <v>56.56</v>
      </c>
      <c r="G18" s="25" t="s">
        <v>1405</v>
      </c>
      <c r="H18" s="25">
        <v>4</v>
      </c>
      <c r="I18" s="25">
        <v>1.33</v>
      </c>
      <c r="J18" s="25" t="s">
        <v>1449</v>
      </c>
      <c r="K18" s="25">
        <v>1</v>
      </c>
      <c r="L18" s="25">
        <f t="shared" si="0"/>
        <v>3</v>
      </c>
      <c r="M18" s="27">
        <v>0.33</v>
      </c>
      <c r="N18" s="27">
        <v>4</v>
      </c>
      <c r="O18" s="27">
        <v>0.1</v>
      </c>
      <c r="P18" s="27">
        <f t="shared" si="1"/>
        <v>5.3041018387553041E-2</v>
      </c>
      <c r="Q18" s="27">
        <f t="shared" si="2"/>
        <v>0.10319264277734054</v>
      </c>
    </row>
    <row r="19" spans="1:17">
      <c r="A19" s="25" t="s">
        <v>838</v>
      </c>
      <c r="B19" s="25" t="s">
        <v>732</v>
      </c>
      <c r="C19" s="25" t="s">
        <v>2340</v>
      </c>
      <c r="D19" s="25" t="s">
        <v>238</v>
      </c>
      <c r="E19" s="25">
        <v>509</v>
      </c>
      <c r="F19" s="26">
        <v>32.996000000000002</v>
      </c>
      <c r="G19" s="25" t="s">
        <v>1446</v>
      </c>
      <c r="H19" s="25">
        <v>4</v>
      </c>
      <c r="I19" s="25">
        <v>1.33</v>
      </c>
      <c r="J19" s="25" t="s">
        <v>1411</v>
      </c>
      <c r="K19" s="25">
        <v>0</v>
      </c>
      <c r="L19" s="25">
        <f t="shared" si="0"/>
        <v>4</v>
      </c>
      <c r="M19" s="27">
        <v>0.67</v>
      </c>
      <c r="N19" s="27">
        <v>13.33</v>
      </c>
      <c r="O19" s="27">
        <v>0.04</v>
      </c>
      <c r="P19" s="27">
        <f t="shared" si="1"/>
        <v>0.12122681537156019</v>
      </c>
      <c r="Q19" s="27">
        <f t="shared" si="2"/>
        <v>0.23584983535322993</v>
      </c>
    </row>
    <row r="20" spans="1:17">
      <c r="A20" s="25" t="s">
        <v>838</v>
      </c>
      <c r="B20" s="25" t="s">
        <v>734</v>
      </c>
      <c r="C20" s="25" t="s">
        <v>2302</v>
      </c>
      <c r="D20" s="25" t="s">
        <v>239</v>
      </c>
      <c r="E20" s="25">
        <v>11273</v>
      </c>
      <c r="F20" s="26">
        <v>113.374</v>
      </c>
      <c r="G20" s="25" t="s">
        <v>2531</v>
      </c>
      <c r="H20" s="25">
        <v>9</v>
      </c>
      <c r="I20" s="25">
        <v>3</v>
      </c>
      <c r="J20" s="25" t="s">
        <v>1411</v>
      </c>
      <c r="K20" s="25">
        <v>0</v>
      </c>
      <c r="L20" s="25">
        <f t="shared" si="0"/>
        <v>9</v>
      </c>
      <c r="M20" s="27">
        <v>0.67</v>
      </c>
      <c r="N20" s="27">
        <v>30</v>
      </c>
      <c r="O20" s="27">
        <v>0.02</v>
      </c>
      <c r="P20" s="27">
        <f t="shared" si="1"/>
        <v>7.9383280117134442E-2</v>
      </c>
      <c r="Q20" s="27">
        <f t="shared" si="2"/>
        <v>0.15444217921621486</v>
      </c>
    </row>
    <row r="21" spans="1:17">
      <c r="A21" s="25" t="s">
        <v>838</v>
      </c>
      <c r="B21" s="25" t="s">
        <v>735</v>
      </c>
      <c r="C21" s="25" t="s">
        <v>2345</v>
      </c>
      <c r="D21" s="25" t="s">
        <v>240</v>
      </c>
      <c r="E21" s="25">
        <v>9532</v>
      </c>
      <c r="F21" s="26">
        <v>23.771999999999998</v>
      </c>
      <c r="G21" s="25" t="s">
        <v>1490</v>
      </c>
      <c r="H21" s="25">
        <v>5</v>
      </c>
      <c r="I21" s="25">
        <v>1.67</v>
      </c>
      <c r="J21" s="25" t="s">
        <v>1411</v>
      </c>
      <c r="K21" s="25">
        <v>0</v>
      </c>
      <c r="L21" s="25">
        <f t="shared" si="0"/>
        <v>5</v>
      </c>
      <c r="M21" s="27">
        <v>0.67</v>
      </c>
      <c r="N21" s="27">
        <v>16.670000000000002</v>
      </c>
      <c r="O21" s="27">
        <v>0.04</v>
      </c>
      <c r="P21" s="27">
        <f t="shared" si="1"/>
        <v>0.21033148241628807</v>
      </c>
      <c r="Q21" s="27">
        <f t="shared" si="2"/>
        <v>0.40920521870873167</v>
      </c>
    </row>
    <row r="22" spans="1:17">
      <c r="A22" s="25" t="s">
        <v>838</v>
      </c>
      <c r="B22" s="25" t="s">
        <v>738</v>
      </c>
      <c r="C22" s="25" t="s">
        <v>1470</v>
      </c>
      <c r="D22" s="25" t="s">
        <v>13</v>
      </c>
      <c r="E22" s="25">
        <v>8815</v>
      </c>
      <c r="F22" s="26">
        <v>10.058999999999999</v>
      </c>
      <c r="G22" s="25" t="s">
        <v>2426</v>
      </c>
      <c r="H22" s="25">
        <v>11</v>
      </c>
      <c r="I22" s="25">
        <v>3.67</v>
      </c>
      <c r="J22" s="25" t="s">
        <v>1842</v>
      </c>
      <c r="K22" s="25">
        <v>1</v>
      </c>
      <c r="L22" s="25">
        <f t="shared" si="0"/>
        <v>10</v>
      </c>
      <c r="M22" s="27">
        <v>0.99</v>
      </c>
      <c r="N22" s="27">
        <v>11</v>
      </c>
      <c r="O22" s="27">
        <v>0</v>
      </c>
      <c r="P22" s="27">
        <f t="shared" si="1"/>
        <v>0.99413460582562885</v>
      </c>
      <c r="Q22" s="27">
        <f t="shared" si="2"/>
        <v>1.9341140191160093</v>
      </c>
    </row>
    <row r="23" spans="1:17">
      <c r="A23" s="25" t="s">
        <v>838</v>
      </c>
      <c r="B23" s="25" t="s">
        <v>741</v>
      </c>
      <c r="C23" s="25" t="s">
        <v>1403</v>
      </c>
      <c r="D23" s="25" t="s">
        <v>14</v>
      </c>
      <c r="E23" s="25">
        <v>9774</v>
      </c>
      <c r="F23" s="26">
        <v>106.122</v>
      </c>
      <c r="G23" s="25" t="s">
        <v>2563</v>
      </c>
      <c r="H23" s="25">
        <v>223</v>
      </c>
      <c r="I23" s="25">
        <v>74.33</v>
      </c>
      <c r="J23" s="25" t="s">
        <v>2044</v>
      </c>
      <c r="K23" s="25">
        <v>18</v>
      </c>
      <c r="L23" s="25">
        <f t="shared" si="0"/>
        <v>205</v>
      </c>
      <c r="M23" s="27">
        <v>1</v>
      </c>
      <c r="N23" s="27">
        <v>12.39</v>
      </c>
      <c r="O23" s="27">
        <v>0</v>
      </c>
      <c r="P23" s="27">
        <f t="shared" si="1"/>
        <v>1.9317389419724469</v>
      </c>
      <c r="Q23" s="27">
        <f t="shared" si="2"/>
        <v>3.75824696881799</v>
      </c>
    </row>
    <row r="24" spans="1:17">
      <c r="A24" s="25" t="s">
        <v>838</v>
      </c>
      <c r="B24" s="25" t="s">
        <v>746</v>
      </c>
      <c r="C24" s="25" t="s">
        <v>1831</v>
      </c>
      <c r="D24" s="25" t="s">
        <v>1830</v>
      </c>
      <c r="E24" s="25">
        <v>51637</v>
      </c>
      <c r="F24" s="26">
        <v>28.068000000000001</v>
      </c>
      <c r="G24" s="25" t="s">
        <v>2059</v>
      </c>
      <c r="H24" s="25">
        <v>15</v>
      </c>
      <c r="I24" s="25">
        <v>5</v>
      </c>
      <c r="J24" s="25" t="s">
        <v>1411</v>
      </c>
      <c r="K24" s="25">
        <v>0</v>
      </c>
      <c r="L24" s="25">
        <f t="shared" si="0"/>
        <v>15</v>
      </c>
      <c r="M24" s="27">
        <v>1</v>
      </c>
      <c r="N24" s="27">
        <v>50</v>
      </c>
      <c r="O24" s="27">
        <v>0</v>
      </c>
      <c r="P24" s="27">
        <f t="shared" si="1"/>
        <v>0.53441641727233857</v>
      </c>
      <c r="Q24" s="27">
        <f t="shared" si="2"/>
        <v>1.0397206561718648</v>
      </c>
    </row>
    <row r="25" spans="1:17">
      <c r="A25" s="25" t="s">
        <v>838</v>
      </c>
      <c r="B25" s="25" t="s">
        <v>751</v>
      </c>
      <c r="C25" s="25" t="s">
        <v>1711</v>
      </c>
      <c r="D25" s="25" t="s">
        <v>16</v>
      </c>
      <c r="E25" s="25">
        <v>790</v>
      </c>
      <c r="F25" s="26">
        <v>242.98400000000001</v>
      </c>
      <c r="G25" s="25" t="s">
        <v>2695</v>
      </c>
      <c r="H25" s="25">
        <v>16</v>
      </c>
      <c r="I25" s="25">
        <v>5.33</v>
      </c>
      <c r="J25" s="25" t="s">
        <v>2307</v>
      </c>
      <c r="K25" s="25">
        <v>7</v>
      </c>
      <c r="L25" s="25">
        <f t="shared" si="0"/>
        <v>9</v>
      </c>
      <c r="M25" s="27">
        <v>0.59</v>
      </c>
      <c r="N25" s="27">
        <v>2.29</v>
      </c>
      <c r="O25" s="27">
        <v>0.06</v>
      </c>
      <c r="P25" s="27">
        <f t="shared" si="1"/>
        <v>3.7039475850261745E-2</v>
      </c>
      <c r="Q25" s="27">
        <f t="shared" si="2"/>
        <v>7.2061237062766043E-2</v>
      </c>
    </row>
    <row r="26" spans="1:17">
      <c r="A26" s="25" t="s">
        <v>838</v>
      </c>
      <c r="B26" s="25" t="s">
        <v>753</v>
      </c>
      <c r="C26" s="25" t="s">
        <v>2717</v>
      </c>
      <c r="D26" s="25" t="s">
        <v>245</v>
      </c>
      <c r="E26" s="25">
        <v>801</v>
      </c>
      <c r="F26" s="26">
        <v>16.838000000000001</v>
      </c>
      <c r="G26" s="25" t="s">
        <v>1847</v>
      </c>
      <c r="H26" s="25">
        <v>10</v>
      </c>
      <c r="I26" s="25">
        <v>3.33</v>
      </c>
      <c r="J26" s="25" t="s">
        <v>1474</v>
      </c>
      <c r="K26" s="25">
        <v>8</v>
      </c>
      <c r="L26" s="25">
        <f t="shared" si="0"/>
        <v>2</v>
      </c>
      <c r="M26" s="27">
        <v>0.09</v>
      </c>
      <c r="N26" s="27">
        <v>1.25</v>
      </c>
      <c r="O26" s="27">
        <v>0.2</v>
      </c>
      <c r="P26" s="27">
        <f t="shared" si="1"/>
        <v>0.11877895236964009</v>
      </c>
      <c r="Q26" s="27">
        <f t="shared" si="2"/>
        <v>0.23108745597206243</v>
      </c>
    </row>
    <row r="27" spans="1:17">
      <c r="A27" s="25" t="s">
        <v>838</v>
      </c>
      <c r="B27" s="25" t="s">
        <v>757</v>
      </c>
      <c r="C27" s="25" t="s">
        <v>2074</v>
      </c>
      <c r="D27" s="25" t="s">
        <v>246</v>
      </c>
      <c r="E27" s="25">
        <v>817</v>
      </c>
      <c r="F27" s="26">
        <v>56.369</v>
      </c>
      <c r="G27" s="25" t="s">
        <v>1850</v>
      </c>
      <c r="H27" s="25">
        <v>21</v>
      </c>
      <c r="I27" s="25">
        <v>7</v>
      </c>
      <c r="J27" s="25" t="s">
        <v>1411</v>
      </c>
      <c r="K27" s="25">
        <v>0</v>
      </c>
      <c r="L27" s="25">
        <f t="shared" si="0"/>
        <v>21</v>
      </c>
      <c r="M27" s="27">
        <v>1</v>
      </c>
      <c r="N27" s="27">
        <v>70</v>
      </c>
      <c r="O27" s="27">
        <v>0</v>
      </c>
      <c r="P27" s="27">
        <f t="shared" si="1"/>
        <v>0.3725451932799943</v>
      </c>
      <c r="Q27" s="27">
        <f t="shared" si="2"/>
        <v>0.72479609587547533</v>
      </c>
    </row>
    <row r="28" spans="1:17">
      <c r="A28" s="25" t="s">
        <v>838</v>
      </c>
      <c r="B28" s="25" t="s">
        <v>758</v>
      </c>
      <c r="C28" s="25" t="s">
        <v>2075</v>
      </c>
      <c r="D28" s="25" t="s">
        <v>247</v>
      </c>
      <c r="E28" s="25">
        <v>818</v>
      </c>
      <c r="F28" s="26">
        <v>62.609000000000002</v>
      </c>
      <c r="G28" s="25" t="s">
        <v>1437</v>
      </c>
      <c r="H28" s="25">
        <v>6</v>
      </c>
      <c r="I28" s="25">
        <v>2</v>
      </c>
      <c r="J28" s="25" t="s">
        <v>1411</v>
      </c>
      <c r="K28" s="25">
        <v>0</v>
      </c>
      <c r="L28" s="25">
        <f t="shared" si="0"/>
        <v>6</v>
      </c>
      <c r="M28" s="27">
        <v>1</v>
      </c>
      <c r="N28" s="27">
        <v>20</v>
      </c>
      <c r="O28" s="27">
        <v>0</v>
      </c>
      <c r="P28" s="27">
        <f t="shared" si="1"/>
        <v>9.5832867479116415E-2</v>
      </c>
      <c r="Q28" s="27">
        <f t="shared" si="2"/>
        <v>0.18644526746909809</v>
      </c>
    </row>
    <row r="29" spans="1:17">
      <c r="A29" s="25" t="s">
        <v>838</v>
      </c>
      <c r="B29" s="25" t="s">
        <v>759</v>
      </c>
      <c r="C29" s="25" t="s">
        <v>2076</v>
      </c>
      <c r="D29" s="25" t="s">
        <v>248</v>
      </c>
      <c r="E29" s="25">
        <v>157922</v>
      </c>
      <c r="F29" s="26">
        <v>177.97200000000001</v>
      </c>
      <c r="G29" s="25" t="s">
        <v>2564</v>
      </c>
      <c r="H29" s="25">
        <v>70</v>
      </c>
      <c r="I29" s="25">
        <v>23.33</v>
      </c>
      <c r="J29" s="25" t="s">
        <v>1411</v>
      </c>
      <c r="K29" s="25">
        <v>0</v>
      </c>
      <c r="L29" s="25">
        <f t="shared" si="0"/>
        <v>70</v>
      </c>
      <c r="M29" s="27">
        <v>1</v>
      </c>
      <c r="N29" s="27">
        <v>233.33</v>
      </c>
      <c r="O29" s="27">
        <v>0</v>
      </c>
      <c r="P29" s="27">
        <f t="shared" si="1"/>
        <v>0.39332029757489939</v>
      </c>
      <c r="Q29" s="27">
        <f t="shared" si="2"/>
        <v>0.76521458672159415</v>
      </c>
    </row>
    <row r="30" spans="1:17">
      <c r="A30" s="25" t="s">
        <v>838</v>
      </c>
      <c r="B30" s="25" t="s">
        <v>760</v>
      </c>
      <c r="C30" s="25" t="s">
        <v>1714</v>
      </c>
      <c r="D30" s="25" t="s">
        <v>19</v>
      </c>
      <c r="E30" s="25">
        <v>4076</v>
      </c>
      <c r="F30" s="26">
        <v>78.366</v>
      </c>
      <c r="G30" s="25" t="s">
        <v>2687</v>
      </c>
      <c r="H30" s="25">
        <v>5</v>
      </c>
      <c r="I30" s="25">
        <v>1.67</v>
      </c>
      <c r="J30" s="25" t="s">
        <v>1411</v>
      </c>
      <c r="K30" s="25">
        <v>0</v>
      </c>
      <c r="L30" s="25">
        <f t="shared" si="0"/>
        <v>5</v>
      </c>
      <c r="M30" s="27">
        <v>0.67</v>
      </c>
      <c r="N30" s="27">
        <v>16.670000000000002</v>
      </c>
      <c r="O30" s="27">
        <v>0.03</v>
      </c>
      <c r="P30" s="27">
        <f t="shared" si="1"/>
        <v>6.3803179950488731E-2</v>
      </c>
      <c r="Q30" s="27">
        <f t="shared" si="2"/>
        <v>0.12413070029277963</v>
      </c>
    </row>
    <row r="31" spans="1:17">
      <c r="A31" s="25" t="s">
        <v>838</v>
      </c>
      <c r="B31" s="25" t="s">
        <v>761</v>
      </c>
      <c r="C31" s="25" t="s">
        <v>2347</v>
      </c>
      <c r="D31" s="25" t="s">
        <v>250</v>
      </c>
      <c r="E31" s="25">
        <v>829</v>
      </c>
      <c r="F31" s="26">
        <v>32.923000000000002</v>
      </c>
      <c r="G31" s="25" t="s">
        <v>1511</v>
      </c>
      <c r="H31" s="25">
        <v>5</v>
      </c>
      <c r="I31" s="25">
        <v>1.67</v>
      </c>
      <c r="J31" s="25" t="s">
        <v>1490</v>
      </c>
      <c r="K31" s="25">
        <v>5</v>
      </c>
      <c r="L31" s="25">
        <f t="shared" si="0"/>
        <v>0</v>
      </c>
      <c r="M31" s="27">
        <v>0.18</v>
      </c>
      <c r="N31" s="27">
        <v>1</v>
      </c>
      <c r="O31" s="27">
        <v>0.19</v>
      </c>
      <c r="P31" s="27">
        <f t="shared" si="1"/>
        <v>0</v>
      </c>
      <c r="Q31" s="27">
        <f t="shared" si="2"/>
        <v>0</v>
      </c>
    </row>
    <row r="32" spans="1:17">
      <c r="A32" s="25" t="s">
        <v>838</v>
      </c>
      <c r="B32" s="25" t="s">
        <v>762</v>
      </c>
      <c r="C32" s="25" t="s">
        <v>2673</v>
      </c>
      <c r="D32" s="25" t="s">
        <v>251</v>
      </c>
      <c r="E32" s="25">
        <v>832</v>
      </c>
      <c r="F32" s="26">
        <v>31.35</v>
      </c>
      <c r="G32" s="25" t="s">
        <v>1437</v>
      </c>
      <c r="H32" s="25">
        <v>6</v>
      </c>
      <c r="I32" s="25">
        <v>2</v>
      </c>
      <c r="J32" s="25" t="s">
        <v>1431</v>
      </c>
      <c r="K32" s="25">
        <v>3</v>
      </c>
      <c r="L32" s="25">
        <f t="shared" si="0"/>
        <v>3</v>
      </c>
      <c r="M32" s="27">
        <v>0.8</v>
      </c>
      <c r="N32" s="27">
        <v>2</v>
      </c>
      <c r="O32" s="27">
        <v>0.01</v>
      </c>
      <c r="P32" s="27">
        <f t="shared" si="1"/>
        <v>9.569377990430622E-2</v>
      </c>
      <c r="Q32" s="27">
        <f t="shared" si="2"/>
        <v>0.18617466907452571</v>
      </c>
    </row>
    <row r="33" spans="1:17">
      <c r="A33" s="25" t="s">
        <v>838</v>
      </c>
      <c r="B33" s="25" t="s">
        <v>763</v>
      </c>
      <c r="C33" s="25" t="s">
        <v>2320</v>
      </c>
      <c r="D33" s="25" t="s">
        <v>252</v>
      </c>
      <c r="E33" s="25">
        <v>22794</v>
      </c>
      <c r="F33" s="26">
        <v>76.278000000000006</v>
      </c>
      <c r="G33" s="25" t="s">
        <v>1484</v>
      </c>
      <c r="H33" s="25">
        <v>4</v>
      </c>
      <c r="I33" s="25">
        <v>1.33</v>
      </c>
      <c r="J33" s="25" t="s">
        <v>1411</v>
      </c>
      <c r="K33" s="25">
        <v>0</v>
      </c>
      <c r="L33" s="25">
        <f t="shared" si="0"/>
        <v>4</v>
      </c>
      <c r="M33" s="27">
        <v>0.33</v>
      </c>
      <c r="N33" s="27">
        <v>13.33</v>
      </c>
      <c r="O33" s="27">
        <v>0.1</v>
      </c>
      <c r="P33" s="27">
        <f t="shared" si="1"/>
        <v>5.2439759825899997E-2</v>
      </c>
      <c r="Q33" s="27">
        <f t="shared" si="2"/>
        <v>0.10202287903871594</v>
      </c>
    </row>
    <row r="34" spans="1:17">
      <c r="A34" s="25" t="s">
        <v>838</v>
      </c>
      <c r="B34" s="25" t="s">
        <v>766</v>
      </c>
      <c r="C34" s="25" t="s">
        <v>2078</v>
      </c>
      <c r="D34" s="25" t="s">
        <v>253</v>
      </c>
      <c r="E34" s="25">
        <v>847</v>
      </c>
      <c r="F34" s="26">
        <v>59.756</v>
      </c>
      <c r="G34" s="25" t="s">
        <v>2565</v>
      </c>
      <c r="H34" s="25">
        <v>187</v>
      </c>
      <c r="I34" s="25">
        <v>62.33</v>
      </c>
      <c r="J34" s="25" t="s">
        <v>1411</v>
      </c>
      <c r="K34" s="25">
        <v>0</v>
      </c>
      <c r="L34" s="25">
        <f t="shared" si="0"/>
        <v>187</v>
      </c>
      <c r="M34" s="27">
        <v>1</v>
      </c>
      <c r="N34" s="27">
        <v>623.33000000000004</v>
      </c>
      <c r="O34" s="27">
        <v>0</v>
      </c>
      <c r="P34" s="27">
        <f t="shared" si="1"/>
        <v>3.1293928643148803</v>
      </c>
      <c r="Q34" s="27">
        <f t="shared" si="2"/>
        <v>6.0883129655931523</v>
      </c>
    </row>
    <row r="35" spans="1:17">
      <c r="A35" s="25" t="s">
        <v>838</v>
      </c>
      <c r="B35" s="25" t="s">
        <v>769</v>
      </c>
      <c r="C35" s="25" t="s">
        <v>2322</v>
      </c>
      <c r="D35" s="25" t="s">
        <v>254</v>
      </c>
      <c r="E35" s="25">
        <v>11335</v>
      </c>
      <c r="F35" s="26">
        <v>20.811</v>
      </c>
      <c r="G35" s="25" t="s">
        <v>1474</v>
      </c>
      <c r="H35" s="25">
        <v>8</v>
      </c>
      <c r="I35" s="25">
        <v>2.67</v>
      </c>
      <c r="J35" s="25" t="s">
        <v>1411</v>
      </c>
      <c r="K35" s="25">
        <v>0</v>
      </c>
      <c r="L35" s="25">
        <f t="shared" si="0"/>
        <v>8</v>
      </c>
      <c r="M35" s="27">
        <v>1</v>
      </c>
      <c r="N35" s="27">
        <v>26.67</v>
      </c>
      <c r="O35" s="27">
        <v>0</v>
      </c>
      <c r="P35" s="27">
        <f t="shared" si="1"/>
        <v>0.38441208976022295</v>
      </c>
      <c r="Q35" s="27">
        <f t="shared" si="2"/>
        <v>0.74788344311327426</v>
      </c>
    </row>
    <row r="36" spans="1:17">
      <c r="A36" s="25" t="s">
        <v>838</v>
      </c>
      <c r="B36" s="25" t="s">
        <v>2080</v>
      </c>
      <c r="C36" s="25" t="s">
        <v>2081</v>
      </c>
      <c r="D36" s="25" t="s">
        <v>255</v>
      </c>
      <c r="E36" s="25">
        <v>57805</v>
      </c>
      <c r="F36" s="26">
        <v>102.902</v>
      </c>
      <c r="G36" s="25" t="s">
        <v>2566</v>
      </c>
      <c r="H36" s="25">
        <v>59</v>
      </c>
      <c r="I36" s="25">
        <v>19.670000000000002</v>
      </c>
      <c r="J36" s="25" t="s">
        <v>1411</v>
      </c>
      <c r="K36" s="25">
        <v>0</v>
      </c>
      <c r="L36" s="25">
        <f t="shared" si="0"/>
        <v>59</v>
      </c>
      <c r="M36" s="27">
        <v>1</v>
      </c>
      <c r="N36" s="27">
        <v>196.67</v>
      </c>
      <c r="O36" s="27">
        <v>0</v>
      </c>
      <c r="P36" s="27">
        <f t="shared" si="1"/>
        <v>0.57336106198130254</v>
      </c>
      <c r="Q36" s="27">
        <f t="shared" si="2"/>
        <v>1.1154884474344406</v>
      </c>
    </row>
    <row r="37" spans="1:17">
      <c r="A37" s="25" t="s">
        <v>838</v>
      </c>
      <c r="B37" s="25" t="s">
        <v>772</v>
      </c>
      <c r="C37" s="25" t="s">
        <v>2323</v>
      </c>
      <c r="D37" s="25" t="s">
        <v>256</v>
      </c>
      <c r="E37" s="25">
        <v>339230</v>
      </c>
      <c r="F37" s="26">
        <v>33.231000000000002</v>
      </c>
      <c r="G37" s="25" t="s">
        <v>1511</v>
      </c>
      <c r="H37" s="25">
        <v>5</v>
      </c>
      <c r="I37" s="25">
        <v>1.67</v>
      </c>
      <c r="J37" s="25" t="s">
        <v>1411</v>
      </c>
      <c r="K37" s="25">
        <v>0</v>
      </c>
      <c r="L37" s="25">
        <f t="shared" si="0"/>
        <v>5</v>
      </c>
      <c r="M37" s="27">
        <v>0.67</v>
      </c>
      <c r="N37" s="27">
        <v>16.670000000000002</v>
      </c>
      <c r="O37" s="27">
        <v>0.04</v>
      </c>
      <c r="P37" s="27">
        <f t="shared" si="1"/>
        <v>0.15046191808853179</v>
      </c>
      <c r="Q37" s="27">
        <f t="shared" si="2"/>
        <v>0.29272746709831088</v>
      </c>
    </row>
    <row r="38" spans="1:17">
      <c r="A38" s="25" t="s">
        <v>838</v>
      </c>
      <c r="B38" s="25" t="s">
        <v>775</v>
      </c>
      <c r="C38" s="25" t="s">
        <v>2688</v>
      </c>
      <c r="D38" s="25" t="s">
        <v>257</v>
      </c>
      <c r="E38" s="25">
        <v>8881</v>
      </c>
      <c r="F38" s="26">
        <v>71.656000000000006</v>
      </c>
      <c r="G38" s="25" t="s">
        <v>1520</v>
      </c>
      <c r="H38" s="25">
        <v>6</v>
      </c>
      <c r="I38" s="25">
        <v>2</v>
      </c>
      <c r="J38" s="25" t="s">
        <v>1411</v>
      </c>
      <c r="K38" s="25">
        <v>0</v>
      </c>
      <c r="L38" s="25">
        <f t="shared" si="0"/>
        <v>6</v>
      </c>
      <c r="M38" s="27">
        <v>0.67</v>
      </c>
      <c r="N38" s="27">
        <v>20</v>
      </c>
      <c r="O38" s="27">
        <v>0.03</v>
      </c>
      <c r="P38" s="27">
        <f t="shared" si="1"/>
        <v>8.3733392877079371E-2</v>
      </c>
      <c r="Q38" s="27">
        <f t="shared" si="2"/>
        <v>0.16290543361299489</v>
      </c>
    </row>
    <row r="39" spans="1:17">
      <c r="A39" s="25" t="s">
        <v>838</v>
      </c>
      <c r="B39" s="25" t="s">
        <v>776</v>
      </c>
      <c r="C39" s="25" t="s">
        <v>2082</v>
      </c>
      <c r="D39" s="25" t="s">
        <v>258</v>
      </c>
      <c r="E39" s="25">
        <v>996</v>
      </c>
      <c r="F39" s="26">
        <v>91.867000000000004</v>
      </c>
      <c r="G39" s="25" t="s">
        <v>2567</v>
      </c>
      <c r="H39" s="25">
        <v>66</v>
      </c>
      <c r="I39" s="25">
        <v>22</v>
      </c>
      <c r="J39" s="25" t="s">
        <v>1411</v>
      </c>
      <c r="K39" s="25">
        <v>0</v>
      </c>
      <c r="L39" s="25">
        <f t="shared" si="0"/>
        <v>66</v>
      </c>
      <c r="M39" s="27">
        <v>1</v>
      </c>
      <c r="N39" s="27">
        <v>220</v>
      </c>
      <c r="O39" s="27">
        <v>0</v>
      </c>
      <c r="P39" s="27">
        <f t="shared" si="1"/>
        <v>0.71842990410049312</v>
      </c>
      <c r="Q39" s="27">
        <f t="shared" si="2"/>
        <v>1.3977235488336441</v>
      </c>
    </row>
    <row r="40" spans="1:17">
      <c r="A40" s="25" t="s">
        <v>838</v>
      </c>
      <c r="B40" s="25" t="s">
        <v>779</v>
      </c>
      <c r="C40" s="25" t="s">
        <v>2084</v>
      </c>
      <c r="D40" s="25" t="s">
        <v>259</v>
      </c>
      <c r="E40" s="25">
        <v>55755</v>
      </c>
      <c r="F40" s="26">
        <v>215.03800000000001</v>
      </c>
      <c r="G40" s="25" t="s">
        <v>2568</v>
      </c>
      <c r="H40" s="25">
        <v>13</v>
      </c>
      <c r="I40" s="25">
        <v>4.33</v>
      </c>
      <c r="J40" s="25" t="s">
        <v>1411</v>
      </c>
      <c r="K40" s="25">
        <v>0</v>
      </c>
      <c r="L40" s="25">
        <f t="shared" si="0"/>
        <v>13</v>
      </c>
      <c r="M40" s="27">
        <v>1</v>
      </c>
      <c r="N40" s="27">
        <v>43.33</v>
      </c>
      <c r="O40" s="27">
        <v>0</v>
      </c>
      <c r="P40" s="27">
        <f t="shared" si="1"/>
        <v>6.0454431309815003E-2</v>
      </c>
      <c r="Q40" s="27">
        <f t="shared" si="2"/>
        <v>0.11761562511637159</v>
      </c>
    </row>
    <row r="41" spans="1:17">
      <c r="A41" s="25" t="s">
        <v>838</v>
      </c>
      <c r="B41" s="25" t="s">
        <v>782</v>
      </c>
      <c r="C41" s="25" t="s">
        <v>2689</v>
      </c>
      <c r="D41" s="25" t="s">
        <v>260</v>
      </c>
      <c r="E41" s="25">
        <v>9859</v>
      </c>
      <c r="F41" s="26">
        <v>175.29300000000001</v>
      </c>
      <c r="G41" s="25" t="s">
        <v>2307</v>
      </c>
      <c r="H41" s="25">
        <v>7</v>
      </c>
      <c r="I41" s="25">
        <v>2.33</v>
      </c>
      <c r="J41" s="25" t="s">
        <v>1411</v>
      </c>
      <c r="K41" s="25">
        <v>0</v>
      </c>
      <c r="L41" s="25">
        <f t="shared" si="0"/>
        <v>7</v>
      </c>
      <c r="M41" s="27">
        <v>0.67</v>
      </c>
      <c r="N41" s="27">
        <v>23.33</v>
      </c>
      <c r="O41" s="27">
        <v>0.03</v>
      </c>
      <c r="P41" s="27">
        <f t="shared" si="1"/>
        <v>3.9933140513311996E-2</v>
      </c>
      <c r="Q41" s="27">
        <f t="shared" si="2"/>
        <v>7.7690934850801543E-2</v>
      </c>
    </row>
    <row r="42" spans="1:17">
      <c r="A42" s="25" t="s">
        <v>838</v>
      </c>
      <c r="B42" s="25" t="s">
        <v>783</v>
      </c>
      <c r="C42" s="25" t="s">
        <v>2690</v>
      </c>
      <c r="D42" s="25" t="s">
        <v>261</v>
      </c>
      <c r="E42" s="25">
        <v>9857</v>
      </c>
      <c r="F42" s="26">
        <v>350.93</v>
      </c>
      <c r="G42" s="25" t="s">
        <v>2321</v>
      </c>
      <c r="H42" s="25">
        <v>4</v>
      </c>
      <c r="I42" s="25">
        <v>1.33</v>
      </c>
      <c r="J42" s="25" t="s">
        <v>1411</v>
      </c>
      <c r="K42" s="25">
        <v>0</v>
      </c>
      <c r="L42" s="25">
        <f t="shared" si="0"/>
        <v>4</v>
      </c>
      <c r="M42" s="27">
        <v>0.67</v>
      </c>
      <c r="N42" s="27">
        <v>13.33</v>
      </c>
      <c r="O42" s="27">
        <v>0.04</v>
      </c>
      <c r="P42" s="27">
        <f t="shared" si="1"/>
        <v>1.1398284558173995E-2</v>
      </c>
      <c r="Q42" s="27">
        <f t="shared" si="2"/>
        <v>2.2175650891389093E-2</v>
      </c>
    </row>
    <row r="43" spans="1:17">
      <c r="A43" s="25" t="s">
        <v>838</v>
      </c>
      <c r="B43" s="25" t="s">
        <v>785</v>
      </c>
      <c r="C43" s="25" t="s">
        <v>2085</v>
      </c>
      <c r="D43" s="25" t="s">
        <v>262</v>
      </c>
      <c r="E43" s="25">
        <v>1069</v>
      </c>
      <c r="F43" s="26">
        <v>19.738</v>
      </c>
      <c r="G43" s="25" t="s">
        <v>2210</v>
      </c>
      <c r="H43" s="25">
        <v>9</v>
      </c>
      <c r="I43" s="25">
        <v>3</v>
      </c>
      <c r="J43" s="25" t="s">
        <v>1411</v>
      </c>
      <c r="K43" s="25">
        <v>0</v>
      </c>
      <c r="L43" s="25">
        <f t="shared" si="0"/>
        <v>9</v>
      </c>
      <c r="M43" s="27">
        <v>1</v>
      </c>
      <c r="N43" s="27">
        <v>30</v>
      </c>
      <c r="O43" s="27">
        <v>0</v>
      </c>
      <c r="P43" s="27">
        <f t="shared" si="1"/>
        <v>0.45597324956935859</v>
      </c>
      <c r="Q43" s="27">
        <f t="shared" si="2"/>
        <v>0.88710748943454976</v>
      </c>
    </row>
    <row r="44" spans="1:17">
      <c r="A44" s="25" t="s">
        <v>838</v>
      </c>
      <c r="B44" s="25" t="s">
        <v>787</v>
      </c>
      <c r="C44" s="25" t="s">
        <v>1603</v>
      </c>
      <c r="D44" s="25" t="s">
        <v>26</v>
      </c>
      <c r="E44" s="25">
        <v>1072</v>
      </c>
      <c r="F44" s="26">
        <v>18.501999999999999</v>
      </c>
      <c r="G44" s="25" t="s">
        <v>1437</v>
      </c>
      <c r="H44" s="25">
        <v>6</v>
      </c>
      <c r="I44" s="25">
        <v>2</v>
      </c>
      <c r="J44" s="25" t="s">
        <v>1411</v>
      </c>
      <c r="K44" s="25">
        <v>0</v>
      </c>
      <c r="L44" s="25">
        <f t="shared" si="0"/>
        <v>6</v>
      </c>
      <c r="M44" s="27">
        <v>1</v>
      </c>
      <c r="N44" s="27">
        <v>20</v>
      </c>
      <c r="O44" s="27">
        <v>0</v>
      </c>
      <c r="P44" s="27">
        <f t="shared" si="1"/>
        <v>0.32428926602529456</v>
      </c>
      <c r="Q44" s="27">
        <f t="shared" si="2"/>
        <v>0.63091296892080651</v>
      </c>
    </row>
    <row r="45" spans="1:17">
      <c r="A45" s="25" t="s">
        <v>838</v>
      </c>
      <c r="B45" s="25" t="s">
        <v>791</v>
      </c>
      <c r="C45" s="25" t="s">
        <v>1903</v>
      </c>
      <c r="D45" s="25" t="s">
        <v>27</v>
      </c>
      <c r="E45" s="25">
        <v>26097</v>
      </c>
      <c r="F45" s="26">
        <v>26.396999999999998</v>
      </c>
      <c r="G45" s="25" t="s">
        <v>2167</v>
      </c>
      <c r="H45" s="25">
        <v>17</v>
      </c>
      <c r="I45" s="25">
        <v>5.67</v>
      </c>
      <c r="J45" s="25" t="s">
        <v>1875</v>
      </c>
      <c r="K45" s="25">
        <v>12</v>
      </c>
      <c r="L45" s="25">
        <f t="shared" si="0"/>
        <v>5</v>
      </c>
      <c r="M45" s="27">
        <v>0.04</v>
      </c>
      <c r="N45" s="27">
        <v>1.42</v>
      </c>
      <c r="O45" s="27">
        <v>0.21</v>
      </c>
      <c r="P45" s="27">
        <f t="shared" si="1"/>
        <v>0.18941546387847105</v>
      </c>
      <c r="Q45" s="27">
        <f t="shared" si="2"/>
        <v>0.36851257563904871</v>
      </c>
    </row>
    <row r="46" spans="1:17">
      <c r="A46" s="25" t="s">
        <v>838</v>
      </c>
      <c r="B46" s="25" t="s">
        <v>792</v>
      </c>
      <c r="C46" s="25" t="s">
        <v>2705</v>
      </c>
      <c r="D46" s="25" t="s">
        <v>265</v>
      </c>
      <c r="E46" s="25">
        <v>10970</v>
      </c>
      <c r="F46" s="26">
        <v>66.022000000000006</v>
      </c>
      <c r="G46" s="25" t="s">
        <v>1458</v>
      </c>
      <c r="H46" s="25">
        <v>4</v>
      </c>
      <c r="I46" s="25">
        <v>1.33</v>
      </c>
      <c r="J46" s="25" t="s">
        <v>1411</v>
      </c>
      <c r="K46" s="25">
        <v>0</v>
      </c>
      <c r="L46" s="25">
        <f t="shared" si="0"/>
        <v>4</v>
      </c>
      <c r="M46" s="27">
        <v>0.33</v>
      </c>
      <c r="N46" s="27">
        <v>13.33</v>
      </c>
      <c r="O46" s="27">
        <v>0.1</v>
      </c>
      <c r="P46" s="27">
        <f t="shared" si="1"/>
        <v>6.0585865317621397E-2</v>
      </c>
      <c r="Q46" s="27">
        <f t="shared" si="2"/>
        <v>0.11787133330276536</v>
      </c>
    </row>
    <row r="47" spans="1:17">
      <c r="A47" s="25" t="s">
        <v>838</v>
      </c>
      <c r="B47" s="25" t="s">
        <v>795</v>
      </c>
      <c r="C47" s="25" t="s">
        <v>1716</v>
      </c>
      <c r="D47" s="25" t="s">
        <v>28</v>
      </c>
      <c r="E47" s="25">
        <v>1213</v>
      </c>
      <c r="F47" s="26">
        <v>191.61500000000001</v>
      </c>
      <c r="G47" s="25" t="s">
        <v>1890</v>
      </c>
      <c r="H47" s="25">
        <v>7</v>
      </c>
      <c r="I47" s="25">
        <v>2.33</v>
      </c>
      <c r="J47" s="25" t="s">
        <v>1449</v>
      </c>
      <c r="K47" s="25">
        <v>1</v>
      </c>
      <c r="L47" s="25">
        <f t="shared" si="0"/>
        <v>6</v>
      </c>
      <c r="M47" s="27">
        <v>0.66</v>
      </c>
      <c r="N47" s="27">
        <v>7</v>
      </c>
      <c r="O47" s="27">
        <v>0.06</v>
      </c>
      <c r="P47" s="27">
        <f t="shared" si="1"/>
        <v>3.1312788664770504E-2</v>
      </c>
      <c r="Q47" s="27">
        <f t="shared" si="2"/>
        <v>6.0919822305000981E-2</v>
      </c>
    </row>
    <row r="48" spans="1:17">
      <c r="A48" s="25" t="s">
        <v>838</v>
      </c>
      <c r="B48" s="25" t="s">
        <v>796</v>
      </c>
      <c r="C48" s="25" t="s">
        <v>2696</v>
      </c>
      <c r="D48" s="25" t="s">
        <v>267</v>
      </c>
      <c r="E48" s="25">
        <v>1277</v>
      </c>
      <c r="F48" s="26">
        <v>138.941</v>
      </c>
      <c r="G48" s="25" t="s">
        <v>1490</v>
      </c>
      <c r="H48" s="25">
        <v>5</v>
      </c>
      <c r="I48" s="25">
        <v>1.67</v>
      </c>
      <c r="J48" s="25" t="s">
        <v>1842</v>
      </c>
      <c r="K48" s="25">
        <v>1</v>
      </c>
      <c r="L48" s="25">
        <f t="shared" si="0"/>
        <v>4</v>
      </c>
      <c r="M48" s="27">
        <v>0.65</v>
      </c>
      <c r="N48" s="27">
        <v>5</v>
      </c>
      <c r="O48" s="27">
        <v>0.06</v>
      </c>
      <c r="P48" s="27">
        <f t="shared" si="1"/>
        <v>2.8789198292800539E-2</v>
      </c>
      <c r="Q48" s="27">
        <f t="shared" si="2"/>
        <v>5.601011341011778E-2</v>
      </c>
    </row>
    <row r="49" spans="1:17">
      <c r="A49" s="25" t="s">
        <v>838</v>
      </c>
      <c r="B49" s="25" t="s">
        <v>797</v>
      </c>
      <c r="C49" s="25" t="s">
        <v>1506</v>
      </c>
      <c r="D49" s="25" t="s">
        <v>29</v>
      </c>
      <c r="E49" s="25">
        <v>1373</v>
      </c>
      <c r="F49" s="26">
        <v>164.93899999999999</v>
      </c>
      <c r="G49" s="25" t="s">
        <v>2569</v>
      </c>
      <c r="H49" s="25">
        <v>25</v>
      </c>
      <c r="I49" s="25">
        <v>8.33</v>
      </c>
      <c r="J49" s="25" t="s">
        <v>1411</v>
      </c>
      <c r="K49" s="25">
        <v>0</v>
      </c>
      <c r="L49" s="25">
        <f t="shared" si="0"/>
        <v>25</v>
      </c>
      <c r="M49" s="27">
        <v>1</v>
      </c>
      <c r="N49" s="27">
        <v>83.33</v>
      </c>
      <c r="O49" s="27">
        <v>0</v>
      </c>
      <c r="P49" s="27">
        <f t="shared" si="1"/>
        <v>0.15157118692365057</v>
      </c>
      <c r="Q49" s="27">
        <f t="shared" si="2"/>
        <v>0.29488557767247192</v>
      </c>
    </row>
    <row r="50" spans="1:17">
      <c r="A50" s="25" t="s">
        <v>838</v>
      </c>
      <c r="B50" s="25" t="s">
        <v>798</v>
      </c>
      <c r="C50" s="25" t="s">
        <v>2090</v>
      </c>
      <c r="D50" s="25" t="s">
        <v>268</v>
      </c>
      <c r="E50" s="25">
        <v>29894</v>
      </c>
      <c r="F50" s="26">
        <v>160.88399999999999</v>
      </c>
      <c r="G50" s="25" t="s">
        <v>2570</v>
      </c>
      <c r="H50" s="25">
        <v>32</v>
      </c>
      <c r="I50" s="25">
        <v>10.67</v>
      </c>
      <c r="J50" s="25" t="s">
        <v>1411</v>
      </c>
      <c r="K50" s="25">
        <v>0</v>
      </c>
      <c r="L50" s="25">
        <f t="shared" si="0"/>
        <v>32</v>
      </c>
      <c r="M50" s="27">
        <v>1</v>
      </c>
      <c r="N50" s="27">
        <v>106.67</v>
      </c>
      <c r="O50" s="27">
        <v>0</v>
      </c>
      <c r="P50" s="27">
        <f t="shared" si="1"/>
        <v>0.19890107157952316</v>
      </c>
      <c r="Q50" s="27">
        <f t="shared" si="2"/>
        <v>0.38696706532981162</v>
      </c>
    </row>
    <row r="51" spans="1:17">
      <c r="A51" s="25" t="s">
        <v>838</v>
      </c>
      <c r="B51" s="25" t="s">
        <v>799</v>
      </c>
      <c r="C51" s="25" t="s">
        <v>2092</v>
      </c>
      <c r="D51" s="25" t="s">
        <v>269</v>
      </c>
      <c r="E51" s="25">
        <v>53981</v>
      </c>
      <c r="F51" s="26">
        <v>88.486999999999995</v>
      </c>
      <c r="G51" s="25" t="s">
        <v>2571</v>
      </c>
      <c r="H51" s="25">
        <v>41</v>
      </c>
      <c r="I51" s="25">
        <v>13.67</v>
      </c>
      <c r="J51" s="25" t="s">
        <v>1411</v>
      </c>
      <c r="K51" s="25">
        <v>0</v>
      </c>
      <c r="L51" s="25">
        <f t="shared" si="0"/>
        <v>41</v>
      </c>
      <c r="M51" s="27">
        <v>1</v>
      </c>
      <c r="N51" s="27">
        <v>136.66999999999999</v>
      </c>
      <c r="O51" s="27">
        <v>0</v>
      </c>
      <c r="P51" s="27">
        <f t="shared" si="1"/>
        <v>0.4633448981206279</v>
      </c>
      <c r="Q51" s="27">
        <f t="shared" si="2"/>
        <v>0.9014492181335173</v>
      </c>
    </row>
    <row r="52" spans="1:17">
      <c r="A52" s="25" t="s">
        <v>838</v>
      </c>
      <c r="B52" s="25" t="s">
        <v>800</v>
      </c>
      <c r="C52" s="25" t="s">
        <v>2094</v>
      </c>
      <c r="D52" s="25" t="s">
        <v>270</v>
      </c>
      <c r="E52" s="25">
        <v>51692</v>
      </c>
      <c r="F52" s="26">
        <v>77.486000000000004</v>
      </c>
      <c r="G52" s="25" t="s">
        <v>2572</v>
      </c>
      <c r="H52" s="25">
        <v>21</v>
      </c>
      <c r="I52" s="25">
        <v>7</v>
      </c>
      <c r="J52" s="25" t="s">
        <v>1411</v>
      </c>
      <c r="K52" s="25">
        <v>0</v>
      </c>
      <c r="L52" s="25">
        <f t="shared" si="0"/>
        <v>21</v>
      </c>
      <c r="M52" s="27">
        <v>1</v>
      </c>
      <c r="N52" s="27">
        <v>70</v>
      </c>
      <c r="O52" s="27">
        <v>0</v>
      </c>
      <c r="P52" s="27">
        <f t="shared" si="1"/>
        <v>0.27101669979092996</v>
      </c>
      <c r="Q52" s="27">
        <f t="shared" si="2"/>
        <v>0.52726984395122556</v>
      </c>
    </row>
    <row r="53" spans="1:17">
      <c r="A53" s="25" t="s">
        <v>838</v>
      </c>
      <c r="B53" s="25" t="s">
        <v>801</v>
      </c>
      <c r="C53" s="25" t="s">
        <v>2096</v>
      </c>
      <c r="D53" s="25" t="s">
        <v>271</v>
      </c>
      <c r="E53" s="25">
        <v>10898</v>
      </c>
      <c r="F53" s="26">
        <v>30.254999999999999</v>
      </c>
      <c r="G53" s="25" t="s">
        <v>1560</v>
      </c>
      <c r="H53" s="25">
        <v>13</v>
      </c>
      <c r="I53" s="25">
        <v>4.33</v>
      </c>
      <c r="J53" s="25" t="s">
        <v>1411</v>
      </c>
      <c r="K53" s="25">
        <v>0</v>
      </c>
      <c r="L53" s="25">
        <f t="shared" si="0"/>
        <v>13</v>
      </c>
      <c r="M53" s="27">
        <v>1</v>
      </c>
      <c r="N53" s="27">
        <v>43.33</v>
      </c>
      <c r="O53" s="27">
        <v>0</v>
      </c>
      <c r="P53" s="27">
        <f t="shared" si="1"/>
        <v>0.4296810444554619</v>
      </c>
      <c r="Q53" s="27">
        <f t="shared" si="2"/>
        <v>0.83595533940751343</v>
      </c>
    </row>
    <row r="54" spans="1:17">
      <c r="A54" s="25" t="s">
        <v>838</v>
      </c>
      <c r="B54" s="25" t="s">
        <v>805</v>
      </c>
      <c r="C54" s="25" t="s">
        <v>2573</v>
      </c>
      <c r="D54" s="25" t="s">
        <v>273</v>
      </c>
      <c r="E54" s="25">
        <v>55917</v>
      </c>
      <c r="F54" s="26">
        <v>70.158000000000001</v>
      </c>
      <c r="G54" s="25" t="s">
        <v>2574</v>
      </c>
      <c r="H54" s="25">
        <v>28</v>
      </c>
      <c r="I54" s="25">
        <v>9.33</v>
      </c>
      <c r="J54" s="25" t="s">
        <v>1411</v>
      </c>
      <c r="K54" s="25">
        <v>0</v>
      </c>
      <c r="L54" s="25">
        <f t="shared" si="0"/>
        <v>28</v>
      </c>
      <c r="M54" s="27">
        <v>1</v>
      </c>
      <c r="N54" s="27">
        <v>93.33</v>
      </c>
      <c r="O54" s="27">
        <v>0</v>
      </c>
      <c r="P54" s="27">
        <f t="shared" si="1"/>
        <v>0.39909917614527207</v>
      </c>
      <c r="Q54" s="27">
        <f t="shared" si="2"/>
        <v>0.77645754113866161</v>
      </c>
    </row>
    <row r="55" spans="1:17">
      <c r="A55" s="25" t="s">
        <v>838</v>
      </c>
      <c r="B55" s="25" t="s">
        <v>807</v>
      </c>
      <c r="C55" s="25" t="s">
        <v>1406</v>
      </c>
      <c r="D55" s="25" t="s">
        <v>32</v>
      </c>
      <c r="E55" s="25">
        <v>10238</v>
      </c>
      <c r="F55" s="26">
        <v>38.926000000000002</v>
      </c>
      <c r="G55" s="25" t="s">
        <v>2575</v>
      </c>
      <c r="H55" s="25">
        <v>22</v>
      </c>
      <c r="I55" s="25">
        <v>7.33</v>
      </c>
      <c r="J55" s="25" t="s">
        <v>1411</v>
      </c>
      <c r="K55" s="25">
        <v>0</v>
      </c>
      <c r="L55" s="25">
        <f t="shared" si="0"/>
        <v>22</v>
      </c>
      <c r="M55" s="27">
        <v>1</v>
      </c>
      <c r="N55" s="27">
        <v>73.33</v>
      </c>
      <c r="O55" s="27">
        <v>0</v>
      </c>
      <c r="P55" s="27">
        <f t="shared" si="1"/>
        <v>0.56517494733597073</v>
      </c>
      <c r="Q55" s="27">
        <f t="shared" si="2"/>
        <v>1.0995621543501375</v>
      </c>
    </row>
    <row r="56" spans="1:17">
      <c r="A56" s="25" t="s">
        <v>838</v>
      </c>
      <c r="B56" s="25" t="s">
        <v>810</v>
      </c>
      <c r="C56" s="25" t="s">
        <v>1914</v>
      </c>
      <c r="D56" s="25" t="s">
        <v>34</v>
      </c>
      <c r="E56" s="25">
        <v>1653</v>
      </c>
      <c r="F56" s="26">
        <v>82.432000000000002</v>
      </c>
      <c r="G56" s="25" t="s">
        <v>1990</v>
      </c>
      <c r="H56" s="25">
        <v>20</v>
      </c>
      <c r="I56" s="25">
        <v>6.67</v>
      </c>
      <c r="J56" s="25" t="s">
        <v>1411</v>
      </c>
      <c r="K56" s="25">
        <v>0</v>
      </c>
      <c r="L56" s="25">
        <f t="shared" si="0"/>
        <v>20</v>
      </c>
      <c r="M56" s="27">
        <v>1</v>
      </c>
      <c r="N56" s="27">
        <v>66.67</v>
      </c>
      <c r="O56" s="27">
        <v>0</v>
      </c>
      <c r="P56" s="27">
        <f t="shared" si="1"/>
        <v>0.24262422360248448</v>
      </c>
      <c r="Q56" s="27">
        <f t="shared" si="2"/>
        <v>0.47203156342895813</v>
      </c>
    </row>
    <row r="57" spans="1:17">
      <c r="A57" s="25" t="s">
        <v>838</v>
      </c>
      <c r="B57" s="25" t="s">
        <v>811</v>
      </c>
      <c r="C57" s="25" t="s">
        <v>1654</v>
      </c>
      <c r="D57" s="25" t="s">
        <v>35</v>
      </c>
      <c r="E57" s="25">
        <v>10521</v>
      </c>
      <c r="F57" s="26">
        <v>80.272000000000006</v>
      </c>
      <c r="G57" s="25" t="s">
        <v>2700</v>
      </c>
      <c r="H57" s="25">
        <v>13</v>
      </c>
      <c r="I57" s="25">
        <v>4.33</v>
      </c>
      <c r="J57" s="25" t="s">
        <v>1550</v>
      </c>
      <c r="K57" s="25">
        <v>7</v>
      </c>
      <c r="L57" s="25">
        <f t="shared" si="0"/>
        <v>6</v>
      </c>
      <c r="M57" s="27">
        <v>0.47</v>
      </c>
      <c r="N57" s="27">
        <v>1.86</v>
      </c>
      <c r="O57" s="27">
        <v>0.08</v>
      </c>
      <c r="P57" s="27">
        <f t="shared" si="1"/>
        <v>7.4745864062188555E-2</v>
      </c>
      <c r="Q57" s="27">
        <f t="shared" si="2"/>
        <v>0.14541996899258475</v>
      </c>
    </row>
    <row r="58" spans="1:17">
      <c r="A58" s="25" t="s">
        <v>838</v>
      </c>
      <c r="B58" s="25" t="s">
        <v>813</v>
      </c>
      <c r="C58" s="25" t="s">
        <v>2313</v>
      </c>
      <c r="D58" s="25" t="s">
        <v>274</v>
      </c>
      <c r="E58" s="25">
        <v>9188</v>
      </c>
      <c r="F58" s="26">
        <v>87.343999999999994</v>
      </c>
      <c r="G58" s="25" t="s">
        <v>1635</v>
      </c>
      <c r="H58" s="25">
        <v>16</v>
      </c>
      <c r="I58" s="25">
        <v>5.33</v>
      </c>
      <c r="J58" s="25" t="s">
        <v>1411</v>
      </c>
      <c r="K58" s="25">
        <v>0</v>
      </c>
      <c r="L58" s="25">
        <f t="shared" si="0"/>
        <v>16</v>
      </c>
      <c r="M58" s="27">
        <v>1</v>
      </c>
      <c r="N58" s="27">
        <v>53.33</v>
      </c>
      <c r="O58" s="27">
        <v>0</v>
      </c>
      <c r="P58" s="27">
        <f t="shared" si="1"/>
        <v>0.18318373328448434</v>
      </c>
      <c r="Q58" s="27">
        <f t="shared" si="2"/>
        <v>0.35638858615658431</v>
      </c>
    </row>
    <row r="59" spans="1:17">
      <c r="A59" s="25" t="s">
        <v>838</v>
      </c>
      <c r="B59" s="25" t="s">
        <v>815</v>
      </c>
      <c r="C59" s="25" t="s">
        <v>1675</v>
      </c>
      <c r="D59" s="25" t="s">
        <v>36</v>
      </c>
      <c r="E59" s="25">
        <v>1654</v>
      </c>
      <c r="F59" s="26">
        <v>73.242999999999995</v>
      </c>
      <c r="G59" s="25" t="s">
        <v>2576</v>
      </c>
      <c r="H59" s="25">
        <v>58</v>
      </c>
      <c r="I59" s="25">
        <v>19.329999999999998</v>
      </c>
      <c r="J59" s="25" t="s">
        <v>1847</v>
      </c>
      <c r="K59" s="25">
        <v>10</v>
      </c>
      <c r="L59" s="25">
        <f t="shared" si="0"/>
        <v>48</v>
      </c>
      <c r="M59" s="27">
        <v>1</v>
      </c>
      <c r="N59" s="27">
        <v>5.8</v>
      </c>
      <c r="O59" s="27">
        <v>0</v>
      </c>
      <c r="P59" s="27">
        <f t="shared" si="1"/>
        <v>0.65535272995371574</v>
      </c>
      <c r="Q59" s="27">
        <f t="shared" si="2"/>
        <v>1.2750053111939994</v>
      </c>
    </row>
    <row r="60" spans="1:17">
      <c r="A60" s="25" t="s">
        <v>838</v>
      </c>
      <c r="B60" s="25" t="s">
        <v>816</v>
      </c>
      <c r="C60" s="25" t="s">
        <v>2297</v>
      </c>
      <c r="D60" s="25" t="s">
        <v>275</v>
      </c>
      <c r="E60" s="25">
        <v>51428</v>
      </c>
      <c r="F60" s="26">
        <v>69.837999999999994</v>
      </c>
      <c r="G60" s="25" t="s">
        <v>2681</v>
      </c>
      <c r="H60" s="25">
        <v>11</v>
      </c>
      <c r="I60" s="25">
        <v>3.67</v>
      </c>
      <c r="J60" s="25" t="s">
        <v>1411</v>
      </c>
      <c r="K60" s="25">
        <v>0</v>
      </c>
      <c r="L60" s="25">
        <f t="shared" si="0"/>
        <v>11</v>
      </c>
      <c r="M60" s="27">
        <v>0.67</v>
      </c>
      <c r="N60" s="27">
        <v>36.67</v>
      </c>
      <c r="O60" s="27">
        <v>0.02</v>
      </c>
      <c r="P60" s="27">
        <f t="shared" si="1"/>
        <v>0.15750737420888342</v>
      </c>
      <c r="Q60" s="27">
        <f t="shared" si="2"/>
        <v>0.30643458017292491</v>
      </c>
    </row>
    <row r="61" spans="1:17">
      <c r="A61" s="25" t="s">
        <v>838</v>
      </c>
      <c r="B61" s="25" t="s">
        <v>817</v>
      </c>
      <c r="C61" s="25" t="s">
        <v>1657</v>
      </c>
      <c r="D61" s="25" t="s">
        <v>37</v>
      </c>
      <c r="E61" s="25">
        <v>1655</v>
      </c>
      <c r="F61" s="26">
        <v>69.147999999999996</v>
      </c>
      <c r="G61" s="25" t="s">
        <v>2258</v>
      </c>
      <c r="H61" s="25">
        <v>19</v>
      </c>
      <c r="I61" s="25">
        <v>6.33</v>
      </c>
      <c r="J61" s="25" t="s">
        <v>1520</v>
      </c>
      <c r="K61" s="25">
        <v>6</v>
      </c>
      <c r="L61" s="25">
        <f t="shared" si="0"/>
        <v>13</v>
      </c>
      <c r="M61" s="27">
        <v>0.88</v>
      </c>
      <c r="N61" s="27">
        <v>3.17</v>
      </c>
      <c r="O61" s="27">
        <v>0.01</v>
      </c>
      <c r="P61" s="27">
        <f t="shared" si="1"/>
        <v>0.18800254526522822</v>
      </c>
      <c r="Q61" s="27">
        <f t="shared" si="2"/>
        <v>0.36576370674168912</v>
      </c>
    </row>
    <row r="62" spans="1:17">
      <c r="A62" s="25" t="s">
        <v>838</v>
      </c>
      <c r="B62" s="25" t="s">
        <v>821</v>
      </c>
      <c r="C62" s="25" t="s">
        <v>2299</v>
      </c>
      <c r="D62" s="25" t="s">
        <v>276</v>
      </c>
      <c r="E62" s="25">
        <v>1665</v>
      </c>
      <c r="F62" s="26">
        <v>90.933000000000007</v>
      </c>
      <c r="G62" s="25" t="s">
        <v>1538</v>
      </c>
      <c r="H62" s="25">
        <v>7</v>
      </c>
      <c r="I62" s="25">
        <v>2.33</v>
      </c>
      <c r="J62" s="25" t="s">
        <v>1411</v>
      </c>
      <c r="K62" s="25">
        <v>0</v>
      </c>
      <c r="L62" s="25">
        <f t="shared" si="0"/>
        <v>7</v>
      </c>
      <c r="M62" s="27">
        <v>1</v>
      </c>
      <c r="N62" s="27">
        <v>23.33</v>
      </c>
      <c r="O62" s="27">
        <v>0</v>
      </c>
      <c r="P62" s="27">
        <f t="shared" si="1"/>
        <v>7.6979754324612626E-2</v>
      </c>
      <c r="Q62" s="27">
        <f t="shared" si="2"/>
        <v>0.14976605899730083</v>
      </c>
    </row>
    <row r="63" spans="1:17">
      <c r="A63" s="25" t="s">
        <v>838</v>
      </c>
      <c r="B63" s="25" t="s">
        <v>823</v>
      </c>
      <c r="C63" s="25" t="s">
        <v>2098</v>
      </c>
      <c r="D63" s="25" t="s">
        <v>277</v>
      </c>
      <c r="E63" s="25">
        <v>170506</v>
      </c>
      <c r="F63" s="26">
        <v>114.76</v>
      </c>
      <c r="G63" s="25" t="s">
        <v>2577</v>
      </c>
      <c r="H63" s="25">
        <v>68</v>
      </c>
      <c r="I63" s="25">
        <v>22.67</v>
      </c>
      <c r="J63" s="25" t="s">
        <v>1411</v>
      </c>
      <c r="K63" s="25">
        <v>0</v>
      </c>
      <c r="L63" s="25">
        <f t="shared" si="0"/>
        <v>68</v>
      </c>
      <c r="M63" s="27">
        <v>1</v>
      </c>
      <c r="N63" s="27">
        <v>226.67</v>
      </c>
      <c r="O63" s="27">
        <v>0</v>
      </c>
      <c r="P63" s="27">
        <f t="shared" si="1"/>
        <v>0.59254095503659809</v>
      </c>
      <c r="Q63" s="27">
        <f t="shared" si="2"/>
        <v>1.1528034144680896</v>
      </c>
    </row>
    <row r="64" spans="1:17">
      <c r="A64" s="25" t="s">
        <v>838</v>
      </c>
      <c r="B64" s="25" t="s">
        <v>824</v>
      </c>
      <c r="C64" s="25" t="s">
        <v>2100</v>
      </c>
      <c r="D64" s="25" t="s">
        <v>278</v>
      </c>
      <c r="E64" s="25">
        <v>1660</v>
      </c>
      <c r="F64" s="26">
        <v>140.958</v>
      </c>
      <c r="G64" s="25" t="s">
        <v>2578</v>
      </c>
      <c r="H64" s="25">
        <v>21</v>
      </c>
      <c r="I64" s="25">
        <v>7</v>
      </c>
      <c r="J64" s="25" t="s">
        <v>1411</v>
      </c>
      <c r="K64" s="25">
        <v>0</v>
      </c>
      <c r="L64" s="25">
        <f t="shared" si="0"/>
        <v>21</v>
      </c>
      <c r="M64" s="27">
        <v>1</v>
      </c>
      <c r="N64" s="27">
        <v>70</v>
      </c>
      <c r="O64" s="27">
        <v>0</v>
      </c>
      <c r="P64" s="27">
        <f t="shared" si="1"/>
        <v>0.14898054739709701</v>
      </c>
      <c r="Q64" s="27">
        <f t="shared" si="2"/>
        <v>0.28984542295155058</v>
      </c>
    </row>
    <row r="65" spans="1:17">
      <c r="A65" s="25" t="s">
        <v>838</v>
      </c>
      <c r="B65" s="25" t="s">
        <v>830</v>
      </c>
      <c r="C65" s="25" t="s">
        <v>2102</v>
      </c>
      <c r="D65" s="25" t="s">
        <v>279</v>
      </c>
      <c r="E65" s="25">
        <v>1808</v>
      </c>
      <c r="F65" s="26">
        <v>62.293999999999997</v>
      </c>
      <c r="G65" s="25" t="s">
        <v>2579</v>
      </c>
      <c r="H65" s="25">
        <v>93</v>
      </c>
      <c r="I65" s="25">
        <v>31</v>
      </c>
      <c r="J65" s="25" t="s">
        <v>1411</v>
      </c>
      <c r="K65" s="25">
        <v>0</v>
      </c>
      <c r="L65" s="25">
        <f t="shared" si="0"/>
        <v>93</v>
      </c>
      <c r="M65" s="27">
        <v>1</v>
      </c>
      <c r="N65" s="27">
        <v>310</v>
      </c>
      <c r="O65" s="27">
        <v>0</v>
      </c>
      <c r="P65" s="27">
        <f t="shared" si="1"/>
        <v>1.4929206665168395</v>
      </c>
      <c r="Q65" s="27">
        <f t="shared" si="2"/>
        <v>2.9045149154024115</v>
      </c>
    </row>
    <row r="66" spans="1:17">
      <c r="A66" s="25" t="s">
        <v>838</v>
      </c>
      <c r="B66" s="25" t="s">
        <v>831</v>
      </c>
      <c r="C66" s="25" t="s">
        <v>2104</v>
      </c>
      <c r="D66" s="25" t="s">
        <v>280</v>
      </c>
      <c r="E66" s="25">
        <v>1809</v>
      </c>
      <c r="F66" s="26">
        <v>61.963000000000001</v>
      </c>
      <c r="G66" s="25" t="s">
        <v>2580</v>
      </c>
      <c r="H66" s="25">
        <v>113</v>
      </c>
      <c r="I66" s="25">
        <v>37.67</v>
      </c>
      <c r="J66" s="25" t="s">
        <v>1411</v>
      </c>
      <c r="K66" s="25">
        <v>0</v>
      </c>
      <c r="L66" s="25">
        <f t="shared" ref="L66:L129" si="3">H66-K66</f>
        <v>113</v>
      </c>
      <c r="M66" s="27">
        <v>1</v>
      </c>
      <c r="N66" s="27">
        <v>376.67</v>
      </c>
      <c r="O66" s="27">
        <v>0</v>
      </c>
      <c r="P66" s="27">
        <f t="shared" ref="P66:P129" si="4">L66/F66</f>
        <v>1.8236689637364234</v>
      </c>
      <c r="Q66" s="27">
        <f t="shared" ref="Q66:Q129" si="5">P66/0.514</f>
        <v>3.5479940928724192</v>
      </c>
    </row>
    <row r="67" spans="1:17">
      <c r="A67" s="25" t="s">
        <v>838</v>
      </c>
      <c r="B67" s="25" t="s">
        <v>836</v>
      </c>
      <c r="C67" s="25" t="s">
        <v>1678</v>
      </c>
      <c r="D67" s="25" t="s">
        <v>42</v>
      </c>
      <c r="E67" s="25">
        <v>1832</v>
      </c>
      <c r="F67" s="26">
        <v>331.774</v>
      </c>
      <c r="G67" s="25" t="s">
        <v>2438</v>
      </c>
      <c r="H67" s="25">
        <v>17</v>
      </c>
      <c r="I67" s="25">
        <v>5.67</v>
      </c>
      <c r="J67" s="25" t="s">
        <v>2749</v>
      </c>
      <c r="K67" s="25">
        <v>27</v>
      </c>
      <c r="L67" s="25">
        <f t="shared" si="3"/>
        <v>-10</v>
      </c>
      <c r="M67" s="27">
        <v>0</v>
      </c>
      <c r="N67" s="27">
        <v>0.63</v>
      </c>
      <c r="O67" s="27">
        <v>0.26</v>
      </c>
      <c r="P67" s="27">
        <f t="shared" si="4"/>
        <v>-3.0140999596110607E-2</v>
      </c>
      <c r="Q67" s="27">
        <f t="shared" si="5"/>
        <v>-5.864007703523464E-2</v>
      </c>
    </row>
    <row r="68" spans="1:17">
      <c r="A68" s="25" t="s">
        <v>838</v>
      </c>
      <c r="B68" s="25" t="s">
        <v>837</v>
      </c>
      <c r="C68" s="25" t="s">
        <v>2342</v>
      </c>
      <c r="D68" s="25" t="s">
        <v>283</v>
      </c>
      <c r="E68" s="25">
        <v>8655</v>
      </c>
      <c r="F68" s="26">
        <v>10.366</v>
      </c>
      <c r="G68" s="25" t="s">
        <v>1550</v>
      </c>
      <c r="H68" s="25">
        <v>7</v>
      </c>
      <c r="I68" s="25">
        <v>2.33</v>
      </c>
      <c r="J68" s="25" t="s">
        <v>1449</v>
      </c>
      <c r="K68" s="25">
        <v>1</v>
      </c>
      <c r="L68" s="25">
        <f t="shared" si="3"/>
        <v>6</v>
      </c>
      <c r="M68" s="27">
        <v>0.99</v>
      </c>
      <c r="N68" s="27">
        <v>7</v>
      </c>
      <c r="O68" s="27">
        <v>0</v>
      </c>
      <c r="P68" s="27">
        <f t="shared" si="4"/>
        <v>0.57881535790082961</v>
      </c>
      <c r="Q68" s="27">
        <f t="shared" si="5"/>
        <v>1.1260999180949993</v>
      </c>
    </row>
    <row r="69" spans="1:17">
      <c r="A69" s="29" t="s">
        <v>838</v>
      </c>
      <c r="B69" s="29" t="s">
        <v>838</v>
      </c>
      <c r="C69" s="29" t="s">
        <v>1409</v>
      </c>
      <c r="D69" s="29" t="s">
        <v>43</v>
      </c>
      <c r="E69" s="29">
        <v>1859</v>
      </c>
      <c r="F69" s="30">
        <v>85.584000000000003</v>
      </c>
      <c r="G69" s="29" t="s">
        <v>2581</v>
      </c>
      <c r="H69" s="29">
        <v>44</v>
      </c>
      <c r="I69" s="29">
        <v>14.67</v>
      </c>
      <c r="J69" s="29" t="s">
        <v>1411</v>
      </c>
      <c r="K69" s="29">
        <v>0</v>
      </c>
      <c r="L69" s="29">
        <f t="shared" si="3"/>
        <v>44</v>
      </c>
      <c r="M69" s="46">
        <v>1</v>
      </c>
      <c r="N69" s="46">
        <v>146.66999999999999</v>
      </c>
      <c r="O69" s="46">
        <v>0</v>
      </c>
      <c r="P69" s="31">
        <f t="shared" si="4"/>
        <v>0.51411478781080577</v>
      </c>
      <c r="Q69" s="46">
        <f t="shared" si="5"/>
        <v>1.0002233225891162</v>
      </c>
    </row>
    <row r="70" spans="1:17">
      <c r="A70" s="25" t="s">
        <v>838</v>
      </c>
      <c r="B70" s="25" t="s">
        <v>841</v>
      </c>
      <c r="C70" s="25" t="s">
        <v>1725</v>
      </c>
      <c r="D70" s="25" t="s">
        <v>44</v>
      </c>
      <c r="E70" s="25">
        <v>1915</v>
      </c>
      <c r="F70" s="26">
        <v>50.140999999999998</v>
      </c>
      <c r="G70" s="25" t="s">
        <v>1621</v>
      </c>
      <c r="H70" s="25">
        <v>14</v>
      </c>
      <c r="I70" s="25">
        <v>4.67</v>
      </c>
      <c r="J70" s="25" t="s">
        <v>1490</v>
      </c>
      <c r="K70" s="25">
        <v>5</v>
      </c>
      <c r="L70" s="25">
        <f t="shared" si="3"/>
        <v>9</v>
      </c>
      <c r="M70" s="27">
        <v>0.85</v>
      </c>
      <c r="N70" s="27">
        <v>2.8</v>
      </c>
      <c r="O70" s="27">
        <v>0.01</v>
      </c>
      <c r="P70" s="27">
        <f t="shared" si="4"/>
        <v>0.17949382740671307</v>
      </c>
      <c r="Q70" s="27">
        <f t="shared" si="5"/>
        <v>0.34920978094691257</v>
      </c>
    </row>
    <row r="71" spans="1:17">
      <c r="A71" s="25" t="s">
        <v>838</v>
      </c>
      <c r="B71" s="25" t="s">
        <v>843</v>
      </c>
      <c r="C71" s="25" t="s">
        <v>2108</v>
      </c>
      <c r="D71" s="25" t="s">
        <v>285</v>
      </c>
      <c r="E71" s="25">
        <v>8661</v>
      </c>
      <c r="F71" s="26">
        <v>166.56899999999999</v>
      </c>
      <c r="G71" s="25" t="s">
        <v>2582</v>
      </c>
      <c r="H71" s="25">
        <v>87</v>
      </c>
      <c r="I71" s="25">
        <v>29</v>
      </c>
      <c r="J71" s="25" t="s">
        <v>1411</v>
      </c>
      <c r="K71" s="25">
        <v>0</v>
      </c>
      <c r="L71" s="25">
        <f t="shared" si="3"/>
        <v>87</v>
      </c>
      <c r="M71" s="27">
        <v>1</v>
      </c>
      <c r="N71" s="27">
        <v>290</v>
      </c>
      <c r="O71" s="27">
        <v>0</v>
      </c>
      <c r="P71" s="27">
        <f t="shared" si="4"/>
        <v>0.5223060713578157</v>
      </c>
      <c r="Q71" s="27">
        <f t="shared" si="5"/>
        <v>1.0161596719023651</v>
      </c>
    </row>
    <row r="72" spans="1:17">
      <c r="A72" s="25" t="s">
        <v>838</v>
      </c>
      <c r="B72" s="25" t="s">
        <v>849</v>
      </c>
      <c r="C72" s="25" t="s">
        <v>2110</v>
      </c>
      <c r="D72" s="25" t="s">
        <v>286</v>
      </c>
      <c r="E72" s="25">
        <v>8662</v>
      </c>
      <c r="F72" s="26">
        <v>92.481999999999999</v>
      </c>
      <c r="G72" s="25" t="s">
        <v>2583</v>
      </c>
      <c r="H72" s="25">
        <v>51</v>
      </c>
      <c r="I72" s="25">
        <v>17</v>
      </c>
      <c r="J72" s="25" t="s">
        <v>1411</v>
      </c>
      <c r="K72" s="25">
        <v>0</v>
      </c>
      <c r="L72" s="25">
        <f t="shared" si="3"/>
        <v>51</v>
      </c>
      <c r="M72" s="27">
        <v>1</v>
      </c>
      <c r="N72" s="27">
        <v>170</v>
      </c>
      <c r="O72" s="27">
        <v>0</v>
      </c>
      <c r="P72" s="27">
        <f t="shared" si="4"/>
        <v>0.55145866222616291</v>
      </c>
      <c r="Q72" s="27">
        <f t="shared" si="5"/>
        <v>1.0728767747590717</v>
      </c>
    </row>
    <row r="73" spans="1:17">
      <c r="A73" s="25" t="s">
        <v>838</v>
      </c>
      <c r="B73" s="25" t="s">
        <v>850</v>
      </c>
      <c r="C73" s="25" t="s">
        <v>2112</v>
      </c>
      <c r="D73" s="25" t="s">
        <v>287</v>
      </c>
      <c r="E73" s="25">
        <v>8663</v>
      </c>
      <c r="F73" s="26">
        <v>105.34399999999999</v>
      </c>
      <c r="G73" s="25" t="s">
        <v>2584</v>
      </c>
      <c r="H73" s="25">
        <v>59</v>
      </c>
      <c r="I73" s="25">
        <v>19.670000000000002</v>
      </c>
      <c r="J73" s="25" t="s">
        <v>1411</v>
      </c>
      <c r="K73" s="25">
        <v>0</v>
      </c>
      <c r="L73" s="25">
        <f t="shared" si="3"/>
        <v>59</v>
      </c>
      <c r="M73" s="27">
        <v>1</v>
      </c>
      <c r="N73" s="27">
        <v>196.67</v>
      </c>
      <c r="O73" s="27">
        <v>0</v>
      </c>
      <c r="P73" s="27">
        <f t="shared" si="4"/>
        <v>0.56006986634264888</v>
      </c>
      <c r="Q73" s="27">
        <f t="shared" si="5"/>
        <v>1.0896300901607954</v>
      </c>
    </row>
    <row r="74" spans="1:17">
      <c r="A74" s="25" t="s">
        <v>838</v>
      </c>
      <c r="B74" s="25" t="s">
        <v>844</v>
      </c>
      <c r="C74" s="25" t="s">
        <v>2114</v>
      </c>
      <c r="D74" s="25" t="s">
        <v>288</v>
      </c>
      <c r="E74" s="25">
        <v>8664</v>
      </c>
      <c r="F74" s="26">
        <v>63.972999999999999</v>
      </c>
      <c r="G74" s="25" t="s">
        <v>2585</v>
      </c>
      <c r="H74" s="25">
        <v>45</v>
      </c>
      <c r="I74" s="25">
        <v>15</v>
      </c>
      <c r="J74" s="25" t="s">
        <v>1411</v>
      </c>
      <c r="K74" s="25">
        <v>0</v>
      </c>
      <c r="L74" s="25">
        <f t="shared" si="3"/>
        <v>45</v>
      </c>
      <c r="M74" s="27">
        <v>1</v>
      </c>
      <c r="N74" s="27">
        <v>150</v>
      </c>
      <c r="O74" s="27">
        <v>0</v>
      </c>
      <c r="P74" s="27">
        <f t="shared" si="4"/>
        <v>0.70342175605333501</v>
      </c>
      <c r="Q74" s="27">
        <f t="shared" si="5"/>
        <v>1.3685248172243871</v>
      </c>
    </row>
    <row r="75" spans="1:17">
      <c r="A75" s="25" t="s">
        <v>838</v>
      </c>
      <c r="B75" s="25" t="s">
        <v>851</v>
      </c>
      <c r="C75" s="25" t="s">
        <v>2115</v>
      </c>
      <c r="D75" s="25" t="s">
        <v>289</v>
      </c>
      <c r="E75" s="25">
        <v>3646</v>
      </c>
      <c r="F75" s="26">
        <v>52.220999999999997</v>
      </c>
      <c r="G75" s="25" t="s">
        <v>1613</v>
      </c>
      <c r="H75" s="25">
        <v>14</v>
      </c>
      <c r="I75" s="25">
        <v>4.67</v>
      </c>
      <c r="J75" s="25" t="s">
        <v>1411</v>
      </c>
      <c r="K75" s="25">
        <v>0</v>
      </c>
      <c r="L75" s="25">
        <f t="shared" si="3"/>
        <v>14</v>
      </c>
      <c r="M75" s="27">
        <v>1</v>
      </c>
      <c r="N75" s="27">
        <v>46.67</v>
      </c>
      <c r="O75" s="27">
        <v>0</v>
      </c>
      <c r="P75" s="27">
        <f t="shared" si="4"/>
        <v>0.26809138086210532</v>
      </c>
      <c r="Q75" s="27">
        <f t="shared" si="5"/>
        <v>0.5215785619885317</v>
      </c>
    </row>
    <row r="76" spans="1:17">
      <c r="A76" s="25" t="s">
        <v>838</v>
      </c>
      <c r="B76" s="25" t="s">
        <v>852</v>
      </c>
      <c r="C76" s="25" t="s">
        <v>2117</v>
      </c>
      <c r="D76" s="25" t="s">
        <v>290</v>
      </c>
      <c r="E76" s="25">
        <v>8666</v>
      </c>
      <c r="F76" s="26">
        <v>35.610999999999997</v>
      </c>
      <c r="G76" s="25" t="s">
        <v>2586</v>
      </c>
      <c r="H76" s="25">
        <v>23</v>
      </c>
      <c r="I76" s="25">
        <v>7.67</v>
      </c>
      <c r="J76" s="25" t="s">
        <v>1411</v>
      </c>
      <c r="K76" s="25">
        <v>0</v>
      </c>
      <c r="L76" s="25">
        <f t="shared" si="3"/>
        <v>23</v>
      </c>
      <c r="M76" s="27">
        <v>1</v>
      </c>
      <c r="N76" s="27">
        <v>76.67</v>
      </c>
      <c r="O76" s="27">
        <v>0</v>
      </c>
      <c r="P76" s="27">
        <f t="shared" si="4"/>
        <v>0.64586784982168433</v>
      </c>
      <c r="Q76" s="27">
        <f t="shared" si="5"/>
        <v>1.256552237007168</v>
      </c>
    </row>
    <row r="77" spans="1:17">
      <c r="A77" s="25" t="s">
        <v>838</v>
      </c>
      <c r="B77" s="25" t="s">
        <v>845</v>
      </c>
      <c r="C77" s="25" t="s">
        <v>2119</v>
      </c>
      <c r="D77" s="25" t="s">
        <v>291</v>
      </c>
      <c r="E77" s="25">
        <v>8667</v>
      </c>
      <c r="F77" s="26">
        <v>39.93</v>
      </c>
      <c r="G77" s="25" t="s">
        <v>1635</v>
      </c>
      <c r="H77" s="25">
        <v>16</v>
      </c>
      <c r="I77" s="25">
        <v>5.33</v>
      </c>
      <c r="J77" s="25" t="s">
        <v>1411</v>
      </c>
      <c r="K77" s="25">
        <v>0</v>
      </c>
      <c r="L77" s="25">
        <f t="shared" si="3"/>
        <v>16</v>
      </c>
      <c r="M77" s="27">
        <v>1</v>
      </c>
      <c r="N77" s="27">
        <v>53.33</v>
      </c>
      <c r="O77" s="27">
        <v>0</v>
      </c>
      <c r="P77" s="27">
        <f t="shared" si="4"/>
        <v>0.40070122714750817</v>
      </c>
      <c r="Q77" s="27">
        <f t="shared" si="5"/>
        <v>0.7795743718823116</v>
      </c>
    </row>
    <row r="78" spans="1:17">
      <c r="A78" s="25" t="s">
        <v>838</v>
      </c>
      <c r="B78" s="25" t="s">
        <v>846</v>
      </c>
      <c r="C78" s="25" t="s">
        <v>2121</v>
      </c>
      <c r="D78" s="25" t="s">
        <v>292</v>
      </c>
      <c r="E78" s="25">
        <v>8668</v>
      </c>
      <c r="F78" s="26">
        <v>36.502000000000002</v>
      </c>
      <c r="G78" s="25" t="s">
        <v>2587</v>
      </c>
      <c r="H78" s="25">
        <v>32</v>
      </c>
      <c r="I78" s="25">
        <v>10.67</v>
      </c>
      <c r="J78" s="25" t="s">
        <v>1411</v>
      </c>
      <c r="K78" s="25">
        <v>0</v>
      </c>
      <c r="L78" s="25">
        <f t="shared" si="3"/>
        <v>32</v>
      </c>
      <c r="M78" s="27">
        <v>1</v>
      </c>
      <c r="N78" s="27">
        <v>106.67</v>
      </c>
      <c r="O78" s="27">
        <v>0</v>
      </c>
      <c r="P78" s="27">
        <f t="shared" si="4"/>
        <v>0.8766642923675414</v>
      </c>
      <c r="Q78" s="27">
        <f t="shared" si="5"/>
        <v>1.7055725532442438</v>
      </c>
    </row>
    <row r="79" spans="1:17">
      <c r="A79" s="25" t="s">
        <v>838</v>
      </c>
      <c r="B79" s="25" t="s">
        <v>853</v>
      </c>
      <c r="C79" s="25" t="s">
        <v>2123</v>
      </c>
      <c r="D79" s="25" t="s">
        <v>293</v>
      </c>
      <c r="E79" s="25">
        <v>27335</v>
      </c>
      <c r="F79" s="26">
        <v>25.06</v>
      </c>
      <c r="G79" s="25" t="s">
        <v>1437</v>
      </c>
      <c r="H79" s="25">
        <v>6</v>
      </c>
      <c r="I79" s="25">
        <v>2</v>
      </c>
      <c r="J79" s="25" t="s">
        <v>1411</v>
      </c>
      <c r="K79" s="25">
        <v>0</v>
      </c>
      <c r="L79" s="25">
        <f t="shared" si="3"/>
        <v>6</v>
      </c>
      <c r="M79" s="27">
        <v>1</v>
      </c>
      <c r="N79" s="27">
        <v>20</v>
      </c>
      <c r="O79" s="27">
        <v>0</v>
      </c>
      <c r="P79" s="27">
        <f t="shared" si="4"/>
        <v>0.23942537909018358</v>
      </c>
      <c r="Q79" s="27">
        <f t="shared" si="5"/>
        <v>0.46580813052564896</v>
      </c>
    </row>
    <row r="80" spans="1:17">
      <c r="A80" s="25" t="s">
        <v>838</v>
      </c>
      <c r="B80" s="25" t="s">
        <v>854</v>
      </c>
      <c r="C80" s="25" t="s">
        <v>2124</v>
      </c>
      <c r="D80" s="25" t="s">
        <v>294</v>
      </c>
      <c r="E80" s="25">
        <v>51386</v>
      </c>
      <c r="F80" s="26">
        <v>66.727000000000004</v>
      </c>
      <c r="G80" s="25" t="s">
        <v>2588</v>
      </c>
      <c r="H80" s="25">
        <v>13</v>
      </c>
      <c r="I80" s="25">
        <v>4.33</v>
      </c>
      <c r="J80" s="25" t="s">
        <v>1411</v>
      </c>
      <c r="K80" s="25">
        <v>0</v>
      </c>
      <c r="L80" s="25">
        <f t="shared" si="3"/>
        <v>13</v>
      </c>
      <c r="M80" s="27">
        <v>1</v>
      </c>
      <c r="N80" s="27">
        <v>43.33</v>
      </c>
      <c r="O80" s="27">
        <v>0</v>
      </c>
      <c r="P80" s="27">
        <f t="shared" si="4"/>
        <v>0.19482368456546825</v>
      </c>
      <c r="Q80" s="27">
        <f t="shared" si="5"/>
        <v>0.37903440576939346</v>
      </c>
    </row>
    <row r="81" spans="1:17">
      <c r="A81" s="25" t="s">
        <v>838</v>
      </c>
      <c r="B81" s="25" t="s">
        <v>855</v>
      </c>
      <c r="C81" s="25" t="s">
        <v>1918</v>
      </c>
      <c r="D81" s="25" t="s">
        <v>46</v>
      </c>
      <c r="E81" s="25">
        <v>9775</v>
      </c>
      <c r="F81" s="26">
        <v>46.871000000000002</v>
      </c>
      <c r="G81" s="25" t="s">
        <v>2589</v>
      </c>
      <c r="H81" s="25">
        <v>21</v>
      </c>
      <c r="I81" s="25">
        <v>7</v>
      </c>
      <c r="J81" s="25" t="s">
        <v>1411</v>
      </c>
      <c r="K81" s="25">
        <v>0</v>
      </c>
      <c r="L81" s="25">
        <f t="shared" si="3"/>
        <v>21</v>
      </c>
      <c r="M81" s="27">
        <v>1</v>
      </c>
      <c r="N81" s="27">
        <v>70</v>
      </c>
      <c r="O81" s="27">
        <v>0</v>
      </c>
      <c r="P81" s="27">
        <f t="shared" si="4"/>
        <v>0.44803823259584818</v>
      </c>
      <c r="Q81" s="27">
        <f t="shared" si="5"/>
        <v>0.87166971322149445</v>
      </c>
    </row>
    <row r="82" spans="1:17">
      <c r="A82" s="25" t="s">
        <v>838</v>
      </c>
      <c r="B82" s="25" t="s">
        <v>861</v>
      </c>
      <c r="C82" s="25" t="s">
        <v>1634</v>
      </c>
      <c r="D82" s="25" t="s">
        <v>47</v>
      </c>
      <c r="E82" s="25">
        <v>2010</v>
      </c>
      <c r="F82" s="26">
        <v>28.994</v>
      </c>
      <c r="G82" s="25" t="s">
        <v>1745</v>
      </c>
      <c r="H82" s="25">
        <v>12</v>
      </c>
      <c r="I82" s="25">
        <v>4</v>
      </c>
      <c r="J82" s="25" t="s">
        <v>1511</v>
      </c>
      <c r="K82" s="25">
        <v>5</v>
      </c>
      <c r="L82" s="25">
        <f t="shared" si="3"/>
        <v>7</v>
      </c>
      <c r="M82" s="27">
        <v>0.74</v>
      </c>
      <c r="N82" s="27">
        <v>2.4</v>
      </c>
      <c r="O82" s="27">
        <v>0.01</v>
      </c>
      <c r="P82" s="27">
        <f t="shared" si="4"/>
        <v>0.24142926122646066</v>
      </c>
      <c r="Q82" s="27">
        <f t="shared" si="5"/>
        <v>0.46970673390361994</v>
      </c>
    </row>
    <row r="83" spans="1:17">
      <c r="A83" s="25" t="s">
        <v>838</v>
      </c>
      <c r="B83" s="25" t="s">
        <v>864</v>
      </c>
      <c r="C83" s="25" t="s">
        <v>1733</v>
      </c>
      <c r="D83" s="25" t="s">
        <v>49</v>
      </c>
      <c r="E83" s="25">
        <v>83481</v>
      </c>
      <c r="F83" s="26">
        <v>555.62099999999998</v>
      </c>
      <c r="G83" s="25" t="s">
        <v>2750</v>
      </c>
      <c r="H83" s="25">
        <v>425</v>
      </c>
      <c r="I83" s="25">
        <v>141.66999999999999</v>
      </c>
      <c r="J83" s="25" t="s">
        <v>2751</v>
      </c>
      <c r="K83" s="25">
        <v>385</v>
      </c>
      <c r="L83" s="25">
        <f t="shared" si="3"/>
        <v>40</v>
      </c>
      <c r="M83" s="27">
        <v>0</v>
      </c>
      <c r="N83" s="27">
        <v>1.1000000000000001</v>
      </c>
      <c r="O83" s="27">
        <v>0.26</v>
      </c>
      <c r="P83" s="27">
        <f t="shared" si="4"/>
        <v>7.1991519399014797E-2</v>
      </c>
      <c r="Q83" s="27">
        <f t="shared" si="5"/>
        <v>0.14006132178796654</v>
      </c>
    </row>
    <row r="84" spans="1:17">
      <c r="A84" s="25" t="s">
        <v>838</v>
      </c>
      <c r="B84" s="25" t="s">
        <v>865</v>
      </c>
      <c r="C84" s="25" t="s">
        <v>1465</v>
      </c>
      <c r="D84" s="25" t="s">
        <v>50</v>
      </c>
      <c r="E84" s="25">
        <v>2079</v>
      </c>
      <c r="F84" s="26">
        <v>12.259</v>
      </c>
      <c r="G84" s="25" t="s">
        <v>2733</v>
      </c>
      <c r="H84" s="25">
        <v>27</v>
      </c>
      <c r="I84" s="25">
        <v>9</v>
      </c>
      <c r="J84" s="25" t="s">
        <v>2734</v>
      </c>
      <c r="K84" s="25">
        <v>26</v>
      </c>
      <c r="L84" s="25">
        <f t="shared" si="3"/>
        <v>1</v>
      </c>
      <c r="M84" s="27">
        <v>0</v>
      </c>
      <c r="N84" s="27">
        <v>1.04</v>
      </c>
      <c r="O84" s="27">
        <v>0.24</v>
      </c>
      <c r="P84" s="27">
        <f t="shared" si="4"/>
        <v>8.1572722081735868E-2</v>
      </c>
      <c r="Q84" s="27">
        <f t="shared" si="5"/>
        <v>0.15870179393333825</v>
      </c>
    </row>
    <row r="85" spans="1:17">
      <c r="A85" s="25" t="s">
        <v>838</v>
      </c>
      <c r="B85" s="25" t="s">
        <v>866</v>
      </c>
      <c r="C85" s="25" t="s">
        <v>1681</v>
      </c>
      <c r="D85" s="25" t="s">
        <v>51</v>
      </c>
      <c r="E85" s="25">
        <v>2130</v>
      </c>
      <c r="F85" s="26">
        <v>68.477999999999994</v>
      </c>
      <c r="G85" s="25" t="s">
        <v>2433</v>
      </c>
      <c r="H85" s="25">
        <v>19</v>
      </c>
      <c r="I85" s="25">
        <v>6.33</v>
      </c>
      <c r="J85" s="25" t="s">
        <v>2735</v>
      </c>
      <c r="K85" s="25">
        <v>23</v>
      </c>
      <c r="L85" s="25">
        <f t="shared" si="3"/>
        <v>-4</v>
      </c>
      <c r="M85" s="27">
        <v>0</v>
      </c>
      <c r="N85" s="27">
        <v>0.83</v>
      </c>
      <c r="O85" s="27">
        <v>0.24</v>
      </c>
      <c r="P85" s="27">
        <f t="shared" si="4"/>
        <v>-5.8412920938111512E-2</v>
      </c>
      <c r="Q85" s="27">
        <f t="shared" si="5"/>
        <v>-0.11364381505469165</v>
      </c>
    </row>
    <row r="86" spans="1:17">
      <c r="A86" s="25" t="s">
        <v>838</v>
      </c>
      <c r="B86" s="25" t="s">
        <v>872</v>
      </c>
      <c r="C86" s="25" t="s">
        <v>2128</v>
      </c>
      <c r="D86" s="25" t="s">
        <v>298</v>
      </c>
      <c r="E86" s="25">
        <v>23272</v>
      </c>
      <c r="F86" s="26">
        <v>189.03200000000001</v>
      </c>
      <c r="G86" s="25" t="s">
        <v>2093</v>
      </c>
      <c r="H86" s="25">
        <v>24</v>
      </c>
      <c r="I86" s="25">
        <v>8</v>
      </c>
      <c r="J86" s="25" t="s">
        <v>1411</v>
      </c>
      <c r="K86" s="25">
        <v>0</v>
      </c>
      <c r="L86" s="25">
        <f t="shared" si="3"/>
        <v>24</v>
      </c>
      <c r="M86" s="27">
        <v>1</v>
      </c>
      <c r="N86" s="27">
        <v>80</v>
      </c>
      <c r="O86" s="27">
        <v>0</v>
      </c>
      <c r="P86" s="27">
        <f t="shared" si="4"/>
        <v>0.1269626306657074</v>
      </c>
      <c r="Q86" s="27">
        <f t="shared" si="5"/>
        <v>0.24700900907725173</v>
      </c>
    </row>
    <row r="87" spans="1:17">
      <c r="A87" s="25" t="s">
        <v>838</v>
      </c>
      <c r="B87" s="25" t="s">
        <v>873</v>
      </c>
      <c r="C87" s="25" t="s">
        <v>1432</v>
      </c>
      <c r="D87" s="25" t="s">
        <v>53</v>
      </c>
      <c r="E87" s="25">
        <v>51307</v>
      </c>
      <c r="F87" s="26">
        <v>43.091000000000001</v>
      </c>
      <c r="G87" s="25" t="s">
        <v>1487</v>
      </c>
      <c r="H87" s="25">
        <v>4</v>
      </c>
      <c r="I87" s="25">
        <v>1.33</v>
      </c>
      <c r="J87" s="25" t="s">
        <v>1411</v>
      </c>
      <c r="K87" s="25">
        <v>0</v>
      </c>
      <c r="L87" s="25">
        <f t="shared" si="3"/>
        <v>4</v>
      </c>
      <c r="M87" s="27">
        <v>0.33</v>
      </c>
      <c r="N87" s="27">
        <v>13.33</v>
      </c>
      <c r="O87" s="27">
        <v>0.1</v>
      </c>
      <c r="P87" s="27">
        <f t="shared" si="4"/>
        <v>9.2826808382260789E-2</v>
      </c>
      <c r="Q87" s="27">
        <f t="shared" si="5"/>
        <v>0.18059690346743343</v>
      </c>
    </row>
    <row r="88" spans="1:17">
      <c r="A88" s="25" t="s">
        <v>838</v>
      </c>
      <c r="B88" s="25" t="s">
        <v>875</v>
      </c>
      <c r="C88" s="25" t="s">
        <v>2129</v>
      </c>
      <c r="D88" s="25" t="s">
        <v>299</v>
      </c>
      <c r="E88" s="25">
        <v>644815</v>
      </c>
      <c r="F88" s="26">
        <v>90.834999999999994</v>
      </c>
      <c r="G88" s="25" t="s">
        <v>1442</v>
      </c>
      <c r="H88" s="25">
        <v>5</v>
      </c>
      <c r="I88" s="25">
        <v>1.67</v>
      </c>
      <c r="J88" s="25" t="s">
        <v>1411</v>
      </c>
      <c r="K88" s="25">
        <v>0</v>
      </c>
      <c r="L88" s="25">
        <f t="shared" si="3"/>
        <v>5</v>
      </c>
      <c r="M88" s="27">
        <v>0.67</v>
      </c>
      <c r="N88" s="27">
        <v>16.670000000000002</v>
      </c>
      <c r="O88" s="27">
        <v>0.04</v>
      </c>
      <c r="P88" s="27">
        <f t="shared" si="4"/>
        <v>5.5044861562173177E-2</v>
      </c>
      <c r="Q88" s="27">
        <f t="shared" si="5"/>
        <v>0.10709117035442252</v>
      </c>
    </row>
    <row r="89" spans="1:17">
      <c r="A89" s="25" t="s">
        <v>838</v>
      </c>
      <c r="B89" s="25" t="s">
        <v>877</v>
      </c>
      <c r="C89" s="25" t="s">
        <v>1739</v>
      </c>
      <c r="D89" s="25" t="s">
        <v>55</v>
      </c>
      <c r="E89" s="25">
        <v>2193</v>
      </c>
      <c r="F89" s="26">
        <v>57.564</v>
      </c>
      <c r="G89" s="25" t="s">
        <v>1511</v>
      </c>
      <c r="H89" s="25">
        <v>5</v>
      </c>
      <c r="I89" s="25">
        <v>1.67</v>
      </c>
      <c r="J89" s="25" t="s">
        <v>1411</v>
      </c>
      <c r="K89" s="25">
        <v>0</v>
      </c>
      <c r="L89" s="25">
        <f t="shared" si="3"/>
        <v>5</v>
      </c>
      <c r="M89" s="27">
        <v>0.67</v>
      </c>
      <c r="N89" s="27">
        <v>16.670000000000002</v>
      </c>
      <c r="O89" s="27">
        <v>0.04</v>
      </c>
      <c r="P89" s="27">
        <f t="shared" si="4"/>
        <v>8.6859842957403927E-2</v>
      </c>
      <c r="Q89" s="27">
        <f t="shared" si="5"/>
        <v>0.16898802131790647</v>
      </c>
    </row>
    <row r="90" spans="1:17">
      <c r="A90" s="25" t="s">
        <v>838</v>
      </c>
      <c r="B90" s="25" t="s">
        <v>879</v>
      </c>
      <c r="C90" s="25" t="s">
        <v>2021</v>
      </c>
      <c r="D90" s="25" t="s">
        <v>57</v>
      </c>
      <c r="E90" s="25">
        <v>2091</v>
      </c>
      <c r="F90" s="26">
        <v>33.783999999999999</v>
      </c>
      <c r="G90" s="25" t="s">
        <v>1458</v>
      </c>
      <c r="H90" s="25">
        <v>4</v>
      </c>
      <c r="I90" s="25">
        <v>1.33</v>
      </c>
      <c r="J90" s="25" t="s">
        <v>1411</v>
      </c>
      <c r="K90" s="25">
        <v>0</v>
      </c>
      <c r="L90" s="25">
        <f t="shared" si="3"/>
        <v>4</v>
      </c>
      <c r="M90" s="27">
        <v>0.33</v>
      </c>
      <c r="N90" s="27">
        <v>13.33</v>
      </c>
      <c r="O90" s="27">
        <v>0.1</v>
      </c>
      <c r="P90" s="27">
        <f t="shared" si="4"/>
        <v>0.11839924224484964</v>
      </c>
      <c r="Q90" s="27">
        <f t="shared" si="5"/>
        <v>0.23034872032071915</v>
      </c>
    </row>
    <row r="91" spans="1:17">
      <c r="A91" s="25" t="s">
        <v>838</v>
      </c>
      <c r="B91" s="25" t="s">
        <v>880</v>
      </c>
      <c r="C91" s="25" t="s">
        <v>2415</v>
      </c>
      <c r="D91" s="25" t="s">
        <v>300</v>
      </c>
      <c r="E91" s="25">
        <v>10979</v>
      </c>
      <c r="F91" s="26">
        <v>77.861000000000004</v>
      </c>
      <c r="G91" s="25" t="s">
        <v>1573</v>
      </c>
      <c r="H91" s="25">
        <v>8</v>
      </c>
      <c r="I91" s="25">
        <v>2.67</v>
      </c>
      <c r="J91" s="25" t="s">
        <v>1411</v>
      </c>
      <c r="K91" s="25">
        <v>0</v>
      </c>
      <c r="L91" s="25">
        <f t="shared" si="3"/>
        <v>8</v>
      </c>
      <c r="M91" s="27">
        <v>1</v>
      </c>
      <c r="N91" s="27">
        <v>26.67</v>
      </c>
      <c r="O91" s="27">
        <v>0</v>
      </c>
      <c r="P91" s="27">
        <f t="shared" si="4"/>
        <v>0.10274720334955882</v>
      </c>
      <c r="Q91" s="27">
        <f t="shared" si="5"/>
        <v>0.19989728278124283</v>
      </c>
    </row>
    <row r="92" spans="1:17">
      <c r="A92" s="25" t="s">
        <v>838</v>
      </c>
      <c r="B92" s="25" t="s">
        <v>883</v>
      </c>
      <c r="C92" s="25" t="s">
        <v>2131</v>
      </c>
      <c r="D92" s="25" t="s">
        <v>301</v>
      </c>
      <c r="E92" s="25">
        <v>81608</v>
      </c>
      <c r="F92" s="26">
        <v>66.525999999999996</v>
      </c>
      <c r="G92" s="25" t="s">
        <v>2590</v>
      </c>
      <c r="H92" s="25">
        <v>39</v>
      </c>
      <c r="I92" s="25">
        <v>13</v>
      </c>
      <c r="J92" s="25" t="s">
        <v>1411</v>
      </c>
      <c r="K92" s="25">
        <v>0</v>
      </c>
      <c r="L92" s="25">
        <f t="shared" si="3"/>
        <v>39</v>
      </c>
      <c r="M92" s="27">
        <v>1</v>
      </c>
      <c r="N92" s="27">
        <v>130</v>
      </c>
      <c r="O92" s="27">
        <v>0</v>
      </c>
      <c r="P92" s="27">
        <f t="shared" si="4"/>
        <v>0.58623695998556957</v>
      </c>
      <c r="Q92" s="27">
        <f t="shared" si="5"/>
        <v>1.14053883265675</v>
      </c>
    </row>
    <row r="93" spans="1:17">
      <c r="A93" s="25" t="s">
        <v>838</v>
      </c>
      <c r="B93" s="25" t="s">
        <v>886</v>
      </c>
      <c r="C93" s="25" t="s">
        <v>1741</v>
      </c>
      <c r="D93" s="25" t="s">
        <v>62</v>
      </c>
      <c r="E93" s="25">
        <v>2316</v>
      </c>
      <c r="F93" s="26">
        <v>280.73899999999998</v>
      </c>
      <c r="G93" s="25" t="s">
        <v>2712</v>
      </c>
      <c r="H93" s="25">
        <v>24</v>
      </c>
      <c r="I93" s="25">
        <v>8</v>
      </c>
      <c r="J93" s="25" t="s">
        <v>2713</v>
      </c>
      <c r="K93" s="25">
        <v>15</v>
      </c>
      <c r="L93" s="25">
        <f t="shared" si="3"/>
        <v>9</v>
      </c>
      <c r="M93" s="27">
        <v>0.3</v>
      </c>
      <c r="N93" s="27">
        <v>1.6</v>
      </c>
      <c r="O93" s="27">
        <v>0.18</v>
      </c>
      <c r="P93" s="27">
        <f t="shared" si="4"/>
        <v>3.2058246271447863E-2</v>
      </c>
      <c r="Q93" s="27">
        <f t="shared" si="5"/>
        <v>6.2370128932777942E-2</v>
      </c>
    </row>
    <row r="94" spans="1:17">
      <c r="A94" s="25" t="s">
        <v>838</v>
      </c>
      <c r="B94" s="25" t="s">
        <v>887</v>
      </c>
      <c r="C94" s="25" t="s">
        <v>1893</v>
      </c>
      <c r="D94" s="25" t="s">
        <v>63</v>
      </c>
      <c r="E94" s="25">
        <v>2332</v>
      </c>
      <c r="F94" s="26">
        <v>71.174000000000007</v>
      </c>
      <c r="G94" s="25" t="s">
        <v>1797</v>
      </c>
      <c r="H94" s="25">
        <v>8</v>
      </c>
      <c r="I94" s="25">
        <v>2.67</v>
      </c>
      <c r="J94" s="25" t="s">
        <v>1411</v>
      </c>
      <c r="K94" s="25">
        <v>0</v>
      </c>
      <c r="L94" s="25">
        <f t="shared" si="3"/>
        <v>8</v>
      </c>
      <c r="M94" s="27">
        <v>1</v>
      </c>
      <c r="N94" s="27">
        <v>26.67</v>
      </c>
      <c r="O94" s="27">
        <v>0</v>
      </c>
      <c r="P94" s="27">
        <f t="shared" si="4"/>
        <v>0.11240059572315732</v>
      </c>
      <c r="Q94" s="27">
        <f t="shared" si="5"/>
        <v>0.2186782017960259</v>
      </c>
    </row>
    <row r="95" spans="1:17">
      <c r="A95" s="25" t="s">
        <v>838</v>
      </c>
      <c r="B95" s="25" t="s">
        <v>892</v>
      </c>
      <c r="C95" s="25" t="s">
        <v>1684</v>
      </c>
      <c r="D95" s="25" t="s">
        <v>65</v>
      </c>
      <c r="E95" s="25">
        <v>2521</v>
      </c>
      <c r="F95" s="26">
        <v>53.426000000000002</v>
      </c>
      <c r="G95" s="25" t="s">
        <v>2348</v>
      </c>
      <c r="H95" s="25">
        <v>36</v>
      </c>
      <c r="I95" s="25">
        <v>12</v>
      </c>
      <c r="J95" s="25" t="s">
        <v>2392</v>
      </c>
      <c r="K95" s="25">
        <v>41</v>
      </c>
      <c r="L95" s="25">
        <f t="shared" si="3"/>
        <v>-5</v>
      </c>
      <c r="M95" s="27">
        <v>0</v>
      </c>
      <c r="N95" s="27">
        <v>0.88</v>
      </c>
      <c r="O95" s="27">
        <v>0.26</v>
      </c>
      <c r="P95" s="27">
        <f t="shared" si="4"/>
        <v>-9.3587391906562345E-2</v>
      </c>
      <c r="Q95" s="27">
        <f t="shared" si="5"/>
        <v>-0.18207663795051041</v>
      </c>
    </row>
    <row r="96" spans="1:17">
      <c r="A96" s="25" t="s">
        <v>838</v>
      </c>
      <c r="B96" s="25" t="s">
        <v>893</v>
      </c>
      <c r="C96" s="25" t="s">
        <v>1898</v>
      </c>
      <c r="D96" s="25" t="s">
        <v>66</v>
      </c>
      <c r="E96" s="25">
        <v>8087</v>
      </c>
      <c r="F96" s="26">
        <v>69.721000000000004</v>
      </c>
      <c r="G96" s="25" t="s">
        <v>2591</v>
      </c>
      <c r="H96" s="25">
        <v>14</v>
      </c>
      <c r="I96" s="25">
        <v>4.67</v>
      </c>
      <c r="J96" s="25" t="s">
        <v>1411</v>
      </c>
      <c r="K96" s="25">
        <v>0</v>
      </c>
      <c r="L96" s="25">
        <f t="shared" si="3"/>
        <v>14</v>
      </c>
      <c r="M96" s="27">
        <v>1</v>
      </c>
      <c r="N96" s="27">
        <v>46.67</v>
      </c>
      <c r="O96" s="27">
        <v>0</v>
      </c>
      <c r="P96" s="27">
        <f t="shared" si="4"/>
        <v>0.20080033275483714</v>
      </c>
      <c r="Q96" s="27">
        <f t="shared" si="5"/>
        <v>0.39066212598217342</v>
      </c>
    </row>
    <row r="97" spans="1:17">
      <c r="A97" s="25" t="s">
        <v>838</v>
      </c>
      <c r="B97" s="25" t="s">
        <v>900</v>
      </c>
      <c r="C97" s="25" t="s">
        <v>1425</v>
      </c>
      <c r="D97" s="25" t="s">
        <v>70</v>
      </c>
      <c r="E97" s="25">
        <v>113263</v>
      </c>
      <c r="F97" s="26">
        <v>58.024000000000001</v>
      </c>
      <c r="G97" s="25" t="s">
        <v>1487</v>
      </c>
      <c r="H97" s="25">
        <v>4</v>
      </c>
      <c r="I97" s="25">
        <v>1.33</v>
      </c>
      <c r="J97" s="25" t="s">
        <v>1411</v>
      </c>
      <c r="K97" s="25">
        <v>0</v>
      </c>
      <c r="L97" s="25">
        <f t="shared" si="3"/>
        <v>4</v>
      </c>
      <c r="M97" s="27">
        <v>0.33</v>
      </c>
      <c r="N97" s="27">
        <v>13.33</v>
      </c>
      <c r="O97" s="27">
        <v>0.1</v>
      </c>
      <c r="P97" s="27">
        <f t="shared" si="4"/>
        <v>6.8936991589687024E-2</v>
      </c>
      <c r="Q97" s="27">
        <f t="shared" si="5"/>
        <v>0.13411866068032494</v>
      </c>
    </row>
    <row r="98" spans="1:17">
      <c r="A98" s="25" t="s">
        <v>838</v>
      </c>
      <c r="B98" s="25" t="s">
        <v>904</v>
      </c>
      <c r="C98" s="25" t="s">
        <v>2135</v>
      </c>
      <c r="D98" s="25" t="s">
        <v>306</v>
      </c>
      <c r="E98" s="25">
        <v>2874</v>
      </c>
      <c r="F98" s="26">
        <v>36.689</v>
      </c>
      <c r="G98" s="25" t="s">
        <v>1437</v>
      </c>
      <c r="H98" s="25">
        <v>6</v>
      </c>
      <c r="I98" s="25">
        <v>2</v>
      </c>
      <c r="J98" s="25" t="s">
        <v>1411</v>
      </c>
      <c r="K98" s="25">
        <v>0</v>
      </c>
      <c r="L98" s="25">
        <f t="shared" si="3"/>
        <v>6</v>
      </c>
      <c r="M98" s="27">
        <v>1</v>
      </c>
      <c r="N98" s="27">
        <v>20</v>
      </c>
      <c r="O98" s="27">
        <v>0</v>
      </c>
      <c r="P98" s="27">
        <f t="shared" si="4"/>
        <v>0.16353675488566055</v>
      </c>
      <c r="Q98" s="27">
        <f t="shared" si="5"/>
        <v>0.31816489277365867</v>
      </c>
    </row>
    <row r="99" spans="1:17">
      <c r="A99" s="25" t="s">
        <v>838</v>
      </c>
      <c r="B99" s="25" t="s">
        <v>907</v>
      </c>
      <c r="C99" s="25" t="s">
        <v>2706</v>
      </c>
      <c r="D99" s="25" t="s">
        <v>308</v>
      </c>
      <c r="E99" s="25">
        <v>3005</v>
      </c>
      <c r="F99" s="26">
        <v>20.863</v>
      </c>
      <c r="G99" s="25" t="s">
        <v>1458</v>
      </c>
      <c r="H99" s="25">
        <v>4</v>
      </c>
      <c r="I99" s="25">
        <v>1.33</v>
      </c>
      <c r="J99" s="25" t="s">
        <v>1411</v>
      </c>
      <c r="K99" s="25">
        <v>0</v>
      </c>
      <c r="L99" s="25">
        <f t="shared" si="3"/>
        <v>4</v>
      </c>
      <c r="M99" s="27">
        <v>0.33</v>
      </c>
      <c r="N99" s="27">
        <v>13.33</v>
      </c>
      <c r="O99" s="27">
        <v>0.1</v>
      </c>
      <c r="P99" s="27">
        <f t="shared" si="4"/>
        <v>0.19172698077937017</v>
      </c>
      <c r="Q99" s="27">
        <f t="shared" si="5"/>
        <v>0.37300969023223768</v>
      </c>
    </row>
    <row r="100" spans="1:17">
      <c r="A100" s="25" t="s">
        <v>838</v>
      </c>
      <c r="B100" s="25" t="s">
        <v>912</v>
      </c>
      <c r="C100" s="25" t="s">
        <v>2136</v>
      </c>
      <c r="D100" s="25" t="s">
        <v>310</v>
      </c>
      <c r="E100" s="25">
        <v>8924</v>
      </c>
      <c r="F100" s="26">
        <v>527.22799999999995</v>
      </c>
      <c r="G100" s="25" t="s">
        <v>1879</v>
      </c>
      <c r="H100" s="25">
        <v>9</v>
      </c>
      <c r="I100" s="25">
        <v>3</v>
      </c>
      <c r="J100" s="25" t="s">
        <v>1411</v>
      </c>
      <c r="K100" s="25">
        <v>0</v>
      </c>
      <c r="L100" s="25">
        <f t="shared" si="3"/>
        <v>9</v>
      </c>
      <c r="M100" s="27">
        <v>1</v>
      </c>
      <c r="N100" s="27">
        <v>30</v>
      </c>
      <c r="O100" s="27">
        <v>0</v>
      </c>
      <c r="P100" s="27">
        <f t="shared" si="4"/>
        <v>1.7070413559219164E-2</v>
      </c>
      <c r="Q100" s="27">
        <f t="shared" si="5"/>
        <v>3.3210921321438061E-2</v>
      </c>
    </row>
    <row r="101" spans="1:17">
      <c r="A101" s="25" t="s">
        <v>838</v>
      </c>
      <c r="B101" s="25" t="s">
        <v>913</v>
      </c>
      <c r="C101" s="25" t="s">
        <v>2592</v>
      </c>
      <c r="D101" s="25" t="s">
        <v>311</v>
      </c>
      <c r="E101" s="25">
        <v>3024</v>
      </c>
      <c r="F101" s="26">
        <v>21.841999999999999</v>
      </c>
      <c r="G101" s="25" t="s">
        <v>2063</v>
      </c>
      <c r="H101" s="25">
        <v>12</v>
      </c>
      <c r="I101" s="25">
        <v>4</v>
      </c>
      <c r="J101" s="25" t="s">
        <v>1431</v>
      </c>
      <c r="K101" s="25">
        <v>3</v>
      </c>
      <c r="L101" s="25">
        <f t="shared" si="3"/>
        <v>9</v>
      </c>
      <c r="M101" s="27">
        <v>0.93</v>
      </c>
      <c r="N101" s="27">
        <v>4</v>
      </c>
      <c r="O101" s="27">
        <v>0</v>
      </c>
      <c r="P101" s="27">
        <f t="shared" si="4"/>
        <v>0.41205017855507742</v>
      </c>
      <c r="Q101" s="27">
        <f t="shared" si="5"/>
        <v>0.80165404388147354</v>
      </c>
    </row>
    <row r="102" spans="1:17">
      <c r="A102" s="25" t="s">
        <v>838</v>
      </c>
      <c r="B102" s="25" t="s">
        <v>914</v>
      </c>
      <c r="C102" s="25" t="s">
        <v>1882</v>
      </c>
      <c r="D102" s="25" t="s">
        <v>75</v>
      </c>
      <c r="E102" s="25">
        <v>3009</v>
      </c>
      <c r="F102" s="26">
        <v>22.58</v>
      </c>
      <c r="G102" s="25" t="s">
        <v>2593</v>
      </c>
      <c r="H102" s="25">
        <v>23</v>
      </c>
      <c r="I102" s="25">
        <v>7.67</v>
      </c>
      <c r="J102" s="25" t="s">
        <v>1449</v>
      </c>
      <c r="K102" s="25">
        <v>1</v>
      </c>
      <c r="L102" s="25">
        <f t="shared" si="3"/>
        <v>22</v>
      </c>
      <c r="M102" s="27">
        <v>1</v>
      </c>
      <c r="N102" s="27">
        <v>23</v>
      </c>
      <c r="O102" s="27">
        <v>0</v>
      </c>
      <c r="P102" s="27">
        <f t="shared" si="4"/>
        <v>0.97431355181576629</v>
      </c>
      <c r="Q102" s="27">
        <f t="shared" si="5"/>
        <v>1.8955516572291173</v>
      </c>
    </row>
    <row r="103" spans="1:17">
      <c r="A103" s="25" t="s">
        <v>838</v>
      </c>
      <c r="B103" s="25" t="s">
        <v>915</v>
      </c>
      <c r="C103" s="25" t="s">
        <v>1564</v>
      </c>
      <c r="D103" s="25" t="s">
        <v>76</v>
      </c>
      <c r="E103" s="25">
        <v>3006</v>
      </c>
      <c r="F103" s="26">
        <v>21.364999999999998</v>
      </c>
      <c r="G103" s="25" t="s">
        <v>2185</v>
      </c>
      <c r="H103" s="25">
        <v>42</v>
      </c>
      <c r="I103" s="25">
        <v>14</v>
      </c>
      <c r="J103" s="25" t="s">
        <v>2594</v>
      </c>
      <c r="K103" s="25">
        <v>14</v>
      </c>
      <c r="L103" s="25">
        <f t="shared" si="3"/>
        <v>28</v>
      </c>
      <c r="M103" s="27">
        <v>0.99</v>
      </c>
      <c r="N103" s="27">
        <v>3</v>
      </c>
      <c r="O103" s="27">
        <v>0</v>
      </c>
      <c r="P103" s="27">
        <f t="shared" si="4"/>
        <v>1.3105546454481629</v>
      </c>
      <c r="Q103" s="27">
        <f t="shared" si="5"/>
        <v>2.5497172090431186</v>
      </c>
    </row>
    <row r="104" spans="1:17">
      <c r="A104" s="25" t="s">
        <v>838</v>
      </c>
      <c r="B104" s="25" t="s">
        <v>916</v>
      </c>
      <c r="C104" s="25" t="s">
        <v>1901</v>
      </c>
      <c r="D104" s="25" t="s">
        <v>77</v>
      </c>
      <c r="E104" s="25">
        <v>3008</v>
      </c>
      <c r="F104" s="26">
        <v>21.864999999999998</v>
      </c>
      <c r="G104" s="25" t="s">
        <v>2267</v>
      </c>
      <c r="H104" s="25">
        <v>44</v>
      </c>
      <c r="I104" s="25">
        <v>14.67</v>
      </c>
      <c r="J104" s="25" t="s">
        <v>2595</v>
      </c>
      <c r="K104" s="25">
        <v>11</v>
      </c>
      <c r="L104" s="25">
        <f t="shared" si="3"/>
        <v>33</v>
      </c>
      <c r="M104" s="27">
        <v>1</v>
      </c>
      <c r="N104" s="27">
        <v>4</v>
      </c>
      <c r="O104" s="27">
        <v>0</v>
      </c>
      <c r="P104" s="27">
        <f t="shared" si="4"/>
        <v>1.5092613766293164</v>
      </c>
      <c r="Q104" s="27">
        <f t="shared" si="5"/>
        <v>2.9363061802126778</v>
      </c>
    </row>
    <row r="105" spans="1:17">
      <c r="A105" s="25" t="s">
        <v>838</v>
      </c>
      <c r="B105" s="25" t="s">
        <v>918</v>
      </c>
      <c r="C105" s="25" t="s">
        <v>1606</v>
      </c>
      <c r="D105" s="25" t="s">
        <v>79</v>
      </c>
      <c r="E105" s="25">
        <v>85235</v>
      </c>
      <c r="F105" s="26">
        <v>13.906000000000001</v>
      </c>
      <c r="G105" s="25" t="s">
        <v>2720</v>
      </c>
      <c r="H105" s="25">
        <v>17</v>
      </c>
      <c r="I105" s="25">
        <v>5.67</v>
      </c>
      <c r="J105" s="25" t="s">
        <v>2721</v>
      </c>
      <c r="K105" s="25">
        <v>13</v>
      </c>
      <c r="L105" s="25">
        <f t="shared" si="3"/>
        <v>4</v>
      </c>
      <c r="M105" s="27">
        <v>0.02</v>
      </c>
      <c r="N105" s="27">
        <v>1.31</v>
      </c>
      <c r="O105" s="27">
        <v>0.21</v>
      </c>
      <c r="P105" s="27">
        <f t="shared" si="4"/>
        <v>0.28764562059542642</v>
      </c>
      <c r="Q105" s="27">
        <f t="shared" si="5"/>
        <v>0.55962182995219145</v>
      </c>
    </row>
    <row r="106" spans="1:17">
      <c r="A106" s="25" t="s">
        <v>838</v>
      </c>
      <c r="B106" s="25" t="s">
        <v>921</v>
      </c>
      <c r="C106" s="25" t="s">
        <v>1546</v>
      </c>
      <c r="D106" s="25" t="s">
        <v>81</v>
      </c>
      <c r="E106" s="25">
        <v>85236</v>
      </c>
      <c r="F106" s="26">
        <v>13.89</v>
      </c>
      <c r="G106" s="25" t="s">
        <v>1538</v>
      </c>
      <c r="H106" s="25">
        <v>7</v>
      </c>
      <c r="I106" s="25">
        <v>2.33</v>
      </c>
      <c r="J106" s="25" t="s">
        <v>2718</v>
      </c>
      <c r="K106" s="25">
        <v>6</v>
      </c>
      <c r="L106" s="25">
        <f t="shared" si="3"/>
        <v>1</v>
      </c>
      <c r="M106" s="27">
        <v>0.16</v>
      </c>
      <c r="N106" s="27">
        <v>1.17</v>
      </c>
      <c r="O106" s="27">
        <v>0.2</v>
      </c>
      <c r="P106" s="27">
        <f t="shared" si="4"/>
        <v>7.1994240460763137E-2</v>
      </c>
      <c r="Q106" s="27">
        <f t="shared" si="5"/>
        <v>0.14006661568241854</v>
      </c>
    </row>
    <row r="107" spans="1:17">
      <c r="A107" s="25" t="s">
        <v>838</v>
      </c>
      <c r="B107" s="25" t="s">
        <v>922</v>
      </c>
      <c r="C107" s="25" t="s">
        <v>2674</v>
      </c>
      <c r="D107" s="25" t="s">
        <v>313</v>
      </c>
      <c r="E107" s="25">
        <v>8350</v>
      </c>
      <c r="F107" s="26">
        <v>15.404</v>
      </c>
      <c r="G107" s="25" t="s">
        <v>1825</v>
      </c>
      <c r="H107" s="25">
        <v>10</v>
      </c>
      <c r="I107" s="25">
        <v>3.33</v>
      </c>
      <c r="J107" s="25" t="s">
        <v>2377</v>
      </c>
      <c r="K107" s="25">
        <v>5</v>
      </c>
      <c r="L107" s="25">
        <f t="shared" si="3"/>
        <v>5</v>
      </c>
      <c r="M107" s="27">
        <v>0.7</v>
      </c>
      <c r="N107" s="27">
        <v>2</v>
      </c>
      <c r="O107" s="27">
        <v>0.01</v>
      </c>
      <c r="P107" s="27">
        <f t="shared" si="4"/>
        <v>0.32459101532069595</v>
      </c>
      <c r="Q107" s="27">
        <f t="shared" si="5"/>
        <v>0.63150002980680142</v>
      </c>
    </row>
    <row r="108" spans="1:17">
      <c r="A108" s="25" t="s">
        <v>838</v>
      </c>
      <c r="B108" s="25" t="s">
        <v>923</v>
      </c>
      <c r="C108" s="25" t="s">
        <v>2289</v>
      </c>
      <c r="D108" s="25" t="s">
        <v>314</v>
      </c>
      <c r="E108" s="25">
        <v>8359</v>
      </c>
      <c r="F108" s="26">
        <v>11.367000000000001</v>
      </c>
      <c r="G108" s="25" t="s">
        <v>1593</v>
      </c>
      <c r="H108" s="25">
        <v>11</v>
      </c>
      <c r="I108" s="25">
        <v>3.67</v>
      </c>
      <c r="J108" s="25" t="s">
        <v>2715</v>
      </c>
      <c r="K108" s="25">
        <v>8</v>
      </c>
      <c r="L108" s="25">
        <f t="shared" si="3"/>
        <v>3</v>
      </c>
      <c r="M108" s="27">
        <v>0.23</v>
      </c>
      <c r="N108" s="27">
        <v>1.38</v>
      </c>
      <c r="O108" s="27">
        <v>0.19</v>
      </c>
      <c r="P108" s="27">
        <f t="shared" si="4"/>
        <v>0.26392187912377935</v>
      </c>
      <c r="Q108" s="27">
        <f t="shared" si="5"/>
        <v>0.51346669090229446</v>
      </c>
    </row>
    <row r="109" spans="1:17">
      <c r="A109" s="25" t="s">
        <v>838</v>
      </c>
      <c r="B109" s="25" t="s">
        <v>930</v>
      </c>
      <c r="C109" s="25" t="s">
        <v>1750</v>
      </c>
      <c r="D109" s="25" t="s">
        <v>84</v>
      </c>
      <c r="E109" s="25">
        <v>3181</v>
      </c>
      <c r="F109" s="26">
        <v>37.43</v>
      </c>
      <c r="G109" s="25" t="s">
        <v>1563</v>
      </c>
      <c r="H109" s="25">
        <v>16</v>
      </c>
      <c r="I109" s="25">
        <v>5.33</v>
      </c>
      <c r="J109" s="25" t="s">
        <v>2220</v>
      </c>
      <c r="K109" s="25">
        <v>3</v>
      </c>
      <c r="L109" s="25">
        <f t="shared" si="3"/>
        <v>13</v>
      </c>
      <c r="M109" s="27">
        <v>0.99</v>
      </c>
      <c r="N109" s="27">
        <v>5.33</v>
      </c>
      <c r="O109" s="27">
        <v>0</v>
      </c>
      <c r="P109" s="27">
        <f t="shared" si="4"/>
        <v>0.34731498797755811</v>
      </c>
      <c r="Q109" s="27">
        <f t="shared" si="5"/>
        <v>0.67571009334155274</v>
      </c>
    </row>
    <row r="110" spans="1:17">
      <c r="A110" s="25" t="s">
        <v>838</v>
      </c>
      <c r="B110" s="25" t="s">
        <v>931</v>
      </c>
      <c r="C110" s="25" t="s">
        <v>2138</v>
      </c>
      <c r="D110" s="25" t="s">
        <v>316</v>
      </c>
      <c r="E110" s="25">
        <v>220988</v>
      </c>
      <c r="F110" s="26">
        <v>39.594999999999999</v>
      </c>
      <c r="G110" s="25" t="s">
        <v>1843</v>
      </c>
      <c r="H110" s="25">
        <v>10</v>
      </c>
      <c r="I110" s="25">
        <v>3.33</v>
      </c>
      <c r="J110" s="25" t="s">
        <v>1411</v>
      </c>
      <c r="K110" s="25">
        <v>0</v>
      </c>
      <c r="L110" s="25">
        <f t="shared" si="3"/>
        <v>10</v>
      </c>
      <c r="M110" s="27">
        <v>1</v>
      </c>
      <c r="N110" s="27">
        <v>33.33</v>
      </c>
      <c r="O110" s="27">
        <v>0</v>
      </c>
      <c r="P110" s="27">
        <f t="shared" si="4"/>
        <v>0.25255714105316329</v>
      </c>
      <c r="Q110" s="27">
        <f t="shared" si="5"/>
        <v>0.49135630555090132</v>
      </c>
    </row>
    <row r="111" spans="1:17">
      <c r="A111" s="25" t="s">
        <v>838</v>
      </c>
      <c r="B111" s="25" t="s">
        <v>933</v>
      </c>
      <c r="C111" s="25" t="s">
        <v>1438</v>
      </c>
      <c r="D111" s="25" t="s">
        <v>85</v>
      </c>
      <c r="E111" s="25">
        <v>3183</v>
      </c>
      <c r="F111" s="26">
        <v>33.67</v>
      </c>
      <c r="G111" s="25" t="s">
        <v>2596</v>
      </c>
      <c r="H111" s="25">
        <v>29</v>
      </c>
      <c r="I111" s="25">
        <v>9.67</v>
      </c>
      <c r="J111" s="25" t="s">
        <v>1411</v>
      </c>
      <c r="K111" s="25">
        <v>0</v>
      </c>
      <c r="L111" s="25">
        <f t="shared" si="3"/>
        <v>29</v>
      </c>
      <c r="M111" s="27">
        <v>1</v>
      </c>
      <c r="N111" s="27">
        <v>96.67</v>
      </c>
      <c r="O111" s="27">
        <v>0</v>
      </c>
      <c r="P111" s="27">
        <f t="shared" si="4"/>
        <v>0.86130086130086125</v>
      </c>
      <c r="Q111" s="27">
        <f t="shared" si="5"/>
        <v>1.6756826095347495</v>
      </c>
    </row>
    <row r="112" spans="1:17">
      <c r="A112" s="25" t="s">
        <v>838</v>
      </c>
      <c r="B112" s="25" t="s">
        <v>935</v>
      </c>
      <c r="C112" s="25" t="s">
        <v>2351</v>
      </c>
      <c r="D112" s="25" t="s">
        <v>318</v>
      </c>
      <c r="E112" s="25">
        <v>9987</v>
      </c>
      <c r="F112" s="26">
        <v>46.438000000000002</v>
      </c>
      <c r="G112" s="25" t="s">
        <v>1538</v>
      </c>
      <c r="H112" s="25">
        <v>7</v>
      </c>
      <c r="I112" s="25">
        <v>2.33</v>
      </c>
      <c r="J112" s="25" t="s">
        <v>1411</v>
      </c>
      <c r="K112" s="25">
        <v>0</v>
      </c>
      <c r="L112" s="25">
        <f t="shared" si="3"/>
        <v>7</v>
      </c>
      <c r="M112" s="27">
        <v>1</v>
      </c>
      <c r="N112" s="27">
        <v>23.33</v>
      </c>
      <c r="O112" s="27">
        <v>0</v>
      </c>
      <c r="P112" s="27">
        <f t="shared" si="4"/>
        <v>0.15073861923424781</v>
      </c>
      <c r="Q112" s="27">
        <f t="shared" si="5"/>
        <v>0.29326579617557941</v>
      </c>
    </row>
    <row r="113" spans="1:17">
      <c r="A113" s="25" t="s">
        <v>838</v>
      </c>
      <c r="B113" s="25" t="s">
        <v>936</v>
      </c>
      <c r="C113" s="25" t="s">
        <v>1617</v>
      </c>
      <c r="D113" s="25" t="s">
        <v>86</v>
      </c>
      <c r="E113" s="25">
        <v>3185</v>
      </c>
      <c r="F113" s="26">
        <v>45.671999999999997</v>
      </c>
      <c r="G113" s="25" t="s">
        <v>2435</v>
      </c>
      <c r="H113" s="25">
        <v>34</v>
      </c>
      <c r="I113" s="25">
        <v>11.33</v>
      </c>
      <c r="J113" s="25" t="s">
        <v>2597</v>
      </c>
      <c r="K113" s="25">
        <v>12</v>
      </c>
      <c r="L113" s="25">
        <f t="shared" si="3"/>
        <v>22</v>
      </c>
      <c r="M113" s="27">
        <v>0.97</v>
      </c>
      <c r="N113" s="27">
        <v>2.83</v>
      </c>
      <c r="O113" s="27">
        <v>0</v>
      </c>
      <c r="P113" s="27">
        <f t="shared" si="4"/>
        <v>0.48169556840077077</v>
      </c>
      <c r="Q113" s="27">
        <f t="shared" si="5"/>
        <v>0.93715091128554617</v>
      </c>
    </row>
    <row r="114" spans="1:17">
      <c r="A114" s="25" t="s">
        <v>838</v>
      </c>
      <c r="B114" s="25" t="s">
        <v>937</v>
      </c>
      <c r="C114" s="25" t="s">
        <v>1660</v>
      </c>
      <c r="D114" s="25" t="s">
        <v>87</v>
      </c>
      <c r="E114" s="25">
        <v>3187</v>
      </c>
      <c r="F114" s="26">
        <v>49.228999999999999</v>
      </c>
      <c r="G114" s="25" t="s">
        <v>2273</v>
      </c>
      <c r="H114" s="25">
        <v>50</v>
      </c>
      <c r="I114" s="25">
        <v>16.670000000000002</v>
      </c>
      <c r="J114" s="25" t="s">
        <v>2122</v>
      </c>
      <c r="K114" s="25">
        <v>24</v>
      </c>
      <c r="L114" s="25">
        <f t="shared" si="3"/>
        <v>26</v>
      </c>
      <c r="M114" s="27">
        <v>0.08</v>
      </c>
      <c r="N114" s="27">
        <v>2.08</v>
      </c>
      <c r="O114" s="27">
        <v>0.2</v>
      </c>
      <c r="P114" s="27">
        <f t="shared" si="4"/>
        <v>0.52814398017428754</v>
      </c>
      <c r="Q114" s="27">
        <f t="shared" si="5"/>
        <v>1.0275174711562014</v>
      </c>
    </row>
    <row r="115" spans="1:17">
      <c r="A115" s="25" t="s">
        <v>838</v>
      </c>
      <c r="B115" s="25" t="s">
        <v>938</v>
      </c>
      <c r="C115" s="25" t="s">
        <v>2470</v>
      </c>
      <c r="D115" s="25" t="s">
        <v>319</v>
      </c>
      <c r="E115" s="25">
        <v>3188</v>
      </c>
      <c r="F115" s="26">
        <v>49.264000000000003</v>
      </c>
      <c r="G115" s="25" t="s">
        <v>2542</v>
      </c>
      <c r="H115" s="25">
        <v>23</v>
      </c>
      <c r="I115" s="25">
        <v>7.67</v>
      </c>
      <c r="J115" s="25" t="s">
        <v>1579</v>
      </c>
      <c r="K115" s="25">
        <v>11</v>
      </c>
      <c r="L115" s="25">
        <f t="shared" si="3"/>
        <v>12</v>
      </c>
      <c r="M115" s="27">
        <v>0.49</v>
      </c>
      <c r="N115" s="27">
        <v>2.09</v>
      </c>
      <c r="O115" s="27">
        <v>7.0000000000000007E-2</v>
      </c>
      <c r="P115" s="27">
        <f t="shared" si="4"/>
        <v>0.24358557973367975</v>
      </c>
      <c r="Q115" s="27">
        <f t="shared" si="5"/>
        <v>0.47390190609665322</v>
      </c>
    </row>
    <row r="116" spans="1:17">
      <c r="A116" s="25" t="s">
        <v>838</v>
      </c>
      <c r="B116" s="25" t="s">
        <v>939</v>
      </c>
      <c r="C116" s="25" t="s">
        <v>1620</v>
      </c>
      <c r="D116" s="25" t="s">
        <v>88</v>
      </c>
      <c r="E116" s="25">
        <v>3190</v>
      </c>
      <c r="F116" s="26">
        <v>50.975999999999999</v>
      </c>
      <c r="G116" s="25" t="s">
        <v>2598</v>
      </c>
      <c r="H116" s="25">
        <v>27</v>
      </c>
      <c r="I116" s="25">
        <v>9</v>
      </c>
      <c r="J116" s="25" t="s">
        <v>1411</v>
      </c>
      <c r="K116" s="25">
        <v>0</v>
      </c>
      <c r="L116" s="25">
        <f t="shared" si="3"/>
        <v>27</v>
      </c>
      <c r="M116" s="27">
        <v>1</v>
      </c>
      <c r="N116" s="27">
        <v>90</v>
      </c>
      <c r="O116" s="27">
        <v>0</v>
      </c>
      <c r="P116" s="27">
        <f t="shared" si="4"/>
        <v>0.52966101694915257</v>
      </c>
      <c r="Q116" s="27">
        <f t="shared" si="5"/>
        <v>1.0304689045703357</v>
      </c>
    </row>
    <row r="117" spans="1:17">
      <c r="A117" s="25" t="s">
        <v>838</v>
      </c>
      <c r="B117" s="25" t="s">
        <v>940</v>
      </c>
      <c r="C117" s="25" t="s">
        <v>2142</v>
      </c>
      <c r="D117" s="25" t="s">
        <v>320</v>
      </c>
      <c r="E117" s="25">
        <v>3191</v>
      </c>
      <c r="F117" s="26">
        <v>64.132999999999996</v>
      </c>
      <c r="G117" s="25" t="s">
        <v>1625</v>
      </c>
      <c r="H117" s="25">
        <v>19</v>
      </c>
      <c r="I117" s="25">
        <v>6.33</v>
      </c>
      <c r="J117" s="25" t="s">
        <v>1411</v>
      </c>
      <c r="K117" s="25">
        <v>0</v>
      </c>
      <c r="L117" s="25">
        <f t="shared" si="3"/>
        <v>19</v>
      </c>
      <c r="M117" s="27">
        <v>1</v>
      </c>
      <c r="N117" s="27">
        <v>63.33</v>
      </c>
      <c r="O117" s="27">
        <v>0</v>
      </c>
      <c r="P117" s="27">
        <f t="shared" si="4"/>
        <v>0.29625933606723531</v>
      </c>
      <c r="Q117" s="27">
        <f t="shared" si="5"/>
        <v>0.57638003125921267</v>
      </c>
    </row>
    <row r="118" spans="1:17">
      <c r="A118" s="25" t="s">
        <v>838</v>
      </c>
      <c r="B118" s="25" t="s">
        <v>941</v>
      </c>
      <c r="C118" s="25" t="s">
        <v>1753</v>
      </c>
      <c r="D118" s="25" t="s">
        <v>89</v>
      </c>
      <c r="E118" s="25">
        <v>4670</v>
      </c>
      <c r="F118" s="26">
        <v>77.516000000000005</v>
      </c>
      <c r="G118" s="25" t="s">
        <v>2728</v>
      </c>
      <c r="H118" s="25">
        <v>45</v>
      </c>
      <c r="I118" s="25">
        <v>15</v>
      </c>
      <c r="J118" s="25" t="s">
        <v>2729</v>
      </c>
      <c r="K118" s="25">
        <v>30</v>
      </c>
      <c r="L118" s="25">
        <f t="shared" si="3"/>
        <v>15</v>
      </c>
      <c r="M118" s="27">
        <v>0</v>
      </c>
      <c r="N118" s="27">
        <v>1.5</v>
      </c>
      <c r="O118" s="27">
        <v>0.23</v>
      </c>
      <c r="P118" s="27">
        <f t="shared" si="4"/>
        <v>0.19350843696785178</v>
      </c>
      <c r="Q118" s="27">
        <f t="shared" si="5"/>
        <v>0.37647555830321355</v>
      </c>
    </row>
    <row r="119" spans="1:17">
      <c r="A119" s="25" t="s">
        <v>838</v>
      </c>
      <c r="B119" s="25" t="s">
        <v>942</v>
      </c>
      <c r="C119" s="25" t="s">
        <v>2143</v>
      </c>
      <c r="D119" s="25" t="s">
        <v>321</v>
      </c>
      <c r="E119" s="25">
        <v>10236</v>
      </c>
      <c r="F119" s="26">
        <v>70.942999999999998</v>
      </c>
      <c r="G119" s="25" t="s">
        <v>2596</v>
      </c>
      <c r="H119" s="25">
        <v>29</v>
      </c>
      <c r="I119" s="25">
        <v>9.67</v>
      </c>
      <c r="J119" s="25" t="s">
        <v>1411</v>
      </c>
      <c r="K119" s="25">
        <v>0</v>
      </c>
      <c r="L119" s="25">
        <f t="shared" si="3"/>
        <v>29</v>
      </c>
      <c r="M119" s="27">
        <v>1</v>
      </c>
      <c r="N119" s="27">
        <v>96.67</v>
      </c>
      <c r="O119" s="27">
        <v>0</v>
      </c>
      <c r="P119" s="27">
        <f t="shared" si="4"/>
        <v>0.40877887881820618</v>
      </c>
      <c r="Q119" s="27">
        <f t="shared" si="5"/>
        <v>0.79528964750623765</v>
      </c>
    </row>
    <row r="120" spans="1:17">
      <c r="A120" s="25" t="s">
        <v>838</v>
      </c>
      <c r="B120" s="25" t="s">
        <v>943</v>
      </c>
      <c r="C120" s="25" t="s">
        <v>1498</v>
      </c>
      <c r="D120" s="25" t="s">
        <v>90</v>
      </c>
      <c r="E120" s="25">
        <v>3192</v>
      </c>
      <c r="F120" s="26">
        <v>90.584000000000003</v>
      </c>
      <c r="G120" s="25" t="s">
        <v>2599</v>
      </c>
      <c r="H120" s="25">
        <v>153</v>
      </c>
      <c r="I120" s="25">
        <v>51</v>
      </c>
      <c r="J120" s="25" t="s">
        <v>2600</v>
      </c>
      <c r="K120" s="25">
        <v>57</v>
      </c>
      <c r="L120" s="25">
        <f t="shared" si="3"/>
        <v>96</v>
      </c>
      <c r="M120" s="27">
        <v>0.93</v>
      </c>
      <c r="N120" s="27">
        <v>2.68</v>
      </c>
      <c r="O120" s="27">
        <v>0</v>
      </c>
      <c r="P120" s="27">
        <f t="shared" si="4"/>
        <v>1.0597898083546762</v>
      </c>
      <c r="Q120" s="27">
        <f t="shared" si="5"/>
        <v>2.061847876176413</v>
      </c>
    </row>
    <row r="121" spans="1:17">
      <c r="A121" s="25" t="s">
        <v>838</v>
      </c>
      <c r="B121" s="25" t="s">
        <v>944</v>
      </c>
      <c r="C121" s="25" t="s">
        <v>1756</v>
      </c>
      <c r="D121" s="25" t="s">
        <v>91</v>
      </c>
      <c r="E121" s="25">
        <v>11100</v>
      </c>
      <c r="F121" s="26">
        <v>95.739000000000004</v>
      </c>
      <c r="G121" s="25" t="s">
        <v>2314</v>
      </c>
      <c r="H121" s="25">
        <v>6</v>
      </c>
      <c r="I121" s="25">
        <v>2</v>
      </c>
      <c r="J121" s="25" t="s">
        <v>1449</v>
      </c>
      <c r="K121" s="25">
        <v>1</v>
      </c>
      <c r="L121" s="25">
        <f t="shared" si="3"/>
        <v>5</v>
      </c>
      <c r="M121" s="27">
        <v>0.66</v>
      </c>
      <c r="N121" s="27">
        <v>6</v>
      </c>
      <c r="O121" s="27">
        <v>0.06</v>
      </c>
      <c r="P121" s="27">
        <f t="shared" si="4"/>
        <v>5.2225320924597078E-2</v>
      </c>
      <c r="Q121" s="27">
        <f t="shared" si="5"/>
        <v>0.10160568273267914</v>
      </c>
    </row>
    <row r="122" spans="1:17">
      <c r="A122" s="25" t="s">
        <v>838</v>
      </c>
      <c r="B122" s="25" t="s">
        <v>945</v>
      </c>
      <c r="C122" s="25" t="s">
        <v>2146</v>
      </c>
      <c r="D122" s="25" t="s">
        <v>322</v>
      </c>
      <c r="E122" s="25">
        <v>221092</v>
      </c>
      <c r="F122" s="26">
        <v>85.105000000000004</v>
      </c>
      <c r="G122" s="25" t="s">
        <v>2601</v>
      </c>
      <c r="H122" s="25">
        <v>71</v>
      </c>
      <c r="I122" s="25">
        <v>23.67</v>
      </c>
      <c r="J122" s="25" t="s">
        <v>1442</v>
      </c>
      <c r="K122" s="25">
        <v>5</v>
      </c>
      <c r="L122" s="25">
        <f t="shared" si="3"/>
        <v>66</v>
      </c>
      <c r="M122" s="27">
        <v>1</v>
      </c>
      <c r="N122" s="27">
        <v>14.2</v>
      </c>
      <c r="O122" s="27">
        <v>0</v>
      </c>
      <c r="P122" s="27">
        <f t="shared" si="4"/>
        <v>0.77551260207978379</v>
      </c>
      <c r="Q122" s="27">
        <f t="shared" si="5"/>
        <v>1.5087793814781785</v>
      </c>
    </row>
    <row r="123" spans="1:17">
      <c r="A123" s="25" t="s">
        <v>838</v>
      </c>
      <c r="B123" s="25" t="s">
        <v>946</v>
      </c>
      <c r="C123" s="25" t="s">
        <v>2148</v>
      </c>
      <c r="D123" s="25" t="s">
        <v>323</v>
      </c>
      <c r="E123" s="25">
        <v>50809</v>
      </c>
      <c r="F123" s="26">
        <v>61.207000000000001</v>
      </c>
      <c r="G123" s="25" t="s">
        <v>1891</v>
      </c>
      <c r="H123" s="25">
        <v>7</v>
      </c>
      <c r="I123" s="25">
        <v>2.33</v>
      </c>
      <c r="J123" s="25" t="s">
        <v>1411</v>
      </c>
      <c r="K123" s="25">
        <v>0</v>
      </c>
      <c r="L123" s="25">
        <f t="shared" si="3"/>
        <v>7</v>
      </c>
      <c r="M123" s="27">
        <v>0.67</v>
      </c>
      <c r="N123" s="27">
        <v>23.33</v>
      </c>
      <c r="O123" s="27">
        <v>0.03</v>
      </c>
      <c r="P123" s="27">
        <f t="shared" si="4"/>
        <v>0.11436600388844413</v>
      </c>
      <c r="Q123" s="27">
        <f t="shared" si="5"/>
        <v>0.22250195309035822</v>
      </c>
    </row>
    <row r="124" spans="1:17">
      <c r="A124" s="25" t="s">
        <v>838</v>
      </c>
      <c r="B124" s="25" t="s">
        <v>950</v>
      </c>
      <c r="C124" s="25" t="s">
        <v>1761</v>
      </c>
      <c r="D124" s="25" t="s">
        <v>95</v>
      </c>
      <c r="E124" s="25">
        <v>3303</v>
      </c>
      <c r="F124" s="26">
        <v>70.052000000000007</v>
      </c>
      <c r="G124" s="25" t="s">
        <v>2698</v>
      </c>
      <c r="H124" s="25">
        <v>23</v>
      </c>
      <c r="I124" s="25">
        <v>7.67</v>
      </c>
      <c r="J124" s="25" t="s">
        <v>1593</v>
      </c>
      <c r="K124" s="25">
        <v>11</v>
      </c>
      <c r="L124" s="25">
        <f t="shared" si="3"/>
        <v>12</v>
      </c>
      <c r="M124" s="27">
        <v>0.53</v>
      </c>
      <c r="N124" s="27">
        <v>2.09</v>
      </c>
      <c r="O124" s="27">
        <v>7.0000000000000007E-2</v>
      </c>
      <c r="P124" s="27">
        <f t="shared" si="4"/>
        <v>0.17130131902015644</v>
      </c>
      <c r="Q124" s="27">
        <f t="shared" si="5"/>
        <v>0.33327104867734714</v>
      </c>
    </row>
    <row r="125" spans="1:17">
      <c r="A125" s="25" t="s">
        <v>838</v>
      </c>
      <c r="B125" s="25" t="s">
        <v>951</v>
      </c>
      <c r="C125" s="25" t="s">
        <v>1764</v>
      </c>
      <c r="D125" s="25" t="s">
        <v>96</v>
      </c>
      <c r="E125" s="25">
        <v>3309</v>
      </c>
      <c r="F125" s="26">
        <v>72.332999999999998</v>
      </c>
      <c r="G125" s="25" t="s">
        <v>2726</v>
      </c>
      <c r="H125" s="25">
        <v>25</v>
      </c>
      <c r="I125" s="25">
        <v>8.33</v>
      </c>
      <c r="J125" s="25" t="s">
        <v>2541</v>
      </c>
      <c r="K125" s="25">
        <v>20</v>
      </c>
      <c r="L125" s="25">
        <f t="shared" si="3"/>
        <v>5</v>
      </c>
      <c r="M125" s="27">
        <v>0</v>
      </c>
      <c r="N125" s="27">
        <v>1.25</v>
      </c>
      <c r="O125" s="27">
        <v>0.22</v>
      </c>
      <c r="P125" s="27">
        <f t="shared" si="4"/>
        <v>6.9124742510334153E-2</v>
      </c>
      <c r="Q125" s="27">
        <f t="shared" si="5"/>
        <v>0.13448393484500806</v>
      </c>
    </row>
    <row r="126" spans="1:17">
      <c r="A126" s="25" t="s">
        <v>838</v>
      </c>
      <c r="B126" s="25" t="s">
        <v>952</v>
      </c>
      <c r="C126" s="25" t="s">
        <v>1767</v>
      </c>
      <c r="D126" s="25" t="s">
        <v>97</v>
      </c>
      <c r="E126" s="25">
        <v>3312</v>
      </c>
      <c r="F126" s="26">
        <v>70.897999999999996</v>
      </c>
      <c r="G126" s="25" t="s">
        <v>2722</v>
      </c>
      <c r="H126" s="25">
        <v>54</v>
      </c>
      <c r="I126" s="25">
        <v>18</v>
      </c>
      <c r="J126" s="25" t="s">
        <v>2723</v>
      </c>
      <c r="K126" s="25">
        <v>28</v>
      </c>
      <c r="L126" s="25">
        <f t="shared" si="3"/>
        <v>26</v>
      </c>
      <c r="M126" s="27">
        <v>7.0000000000000007E-2</v>
      </c>
      <c r="N126" s="27">
        <v>1.93</v>
      </c>
      <c r="O126" s="27">
        <v>0.21</v>
      </c>
      <c r="P126" s="27">
        <f t="shared" si="4"/>
        <v>0.36672402606561544</v>
      </c>
      <c r="Q126" s="27">
        <f t="shared" si="5"/>
        <v>0.71347086783193658</v>
      </c>
    </row>
    <row r="127" spans="1:17">
      <c r="A127" s="25" t="s">
        <v>838</v>
      </c>
      <c r="B127" s="25" t="s">
        <v>953</v>
      </c>
      <c r="C127" s="25" t="s">
        <v>1663</v>
      </c>
      <c r="D127" s="25" t="s">
        <v>98</v>
      </c>
      <c r="E127" s="25">
        <v>3313</v>
      </c>
      <c r="F127" s="26">
        <v>73.680000000000007</v>
      </c>
      <c r="G127" s="25" t="s">
        <v>1442</v>
      </c>
      <c r="H127" s="25">
        <v>5</v>
      </c>
      <c r="I127" s="25">
        <v>1.67</v>
      </c>
      <c r="J127" s="25" t="s">
        <v>1431</v>
      </c>
      <c r="K127" s="25">
        <v>3</v>
      </c>
      <c r="L127" s="25">
        <f t="shared" si="3"/>
        <v>2</v>
      </c>
      <c r="M127" s="27">
        <v>0.53</v>
      </c>
      <c r="N127" s="27">
        <v>1.67</v>
      </c>
      <c r="O127" s="27">
        <v>7.0000000000000007E-2</v>
      </c>
      <c r="P127" s="27">
        <f t="shared" si="4"/>
        <v>2.7144408251900107E-2</v>
      </c>
      <c r="Q127" s="27">
        <f t="shared" si="5"/>
        <v>5.2810132785797874E-2</v>
      </c>
    </row>
    <row r="128" spans="1:17">
      <c r="A128" s="25" t="s">
        <v>838</v>
      </c>
      <c r="B128" s="25" t="s">
        <v>954</v>
      </c>
      <c r="C128" s="25" t="s">
        <v>1769</v>
      </c>
      <c r="D128" s="25" t="s">
        <v>99</v>
      </c>
      <c r="E128" s="25">
        <v>3315</v>
      </c>
      <c r="F128" s="26">
        <v>22.783000000000001</v>
      </c>
      <c r="G128" s="25" t="s">
        <v>2714</v>
      </c>
      <c r="H128" s="25">
        <v>11</v>
      </c>
      <c r="I128" s="25">
        <v>3.67</v>
      </c>
      <c r="J128" s="25" t="s">
        <v>2311</v>
      </c>
      <c r="K128" s="25">
        <v>8</v>
      </c>
      <c r="L128" s="25">
        <f t="shared" si="3"/>
        <v>3</v>
      </c>
      <c r="M128" s="27">
        <v>0.32</v>
      </c>
      <c r="N128" s="27">
        <v>1.38</v>
      </c>
      <c r="O128" s="27">
        <v>0.18</v>
      </c>
      <c r="P128" s="27">
        <f t="shared" si="4"/>
        <v>0.13167712768292147</v>
      </c>
      <c r="Q128" s="27">
        <f t="shared" si="5"/>
        <v>0.25618118226249315</v>
      </c>
    </row>
    <row r="129" spans="1:17">
      <c r="A129" s="25" t="s">
        <v>838</v>
      </c>
      <c r="B129" s="25" t="s">
        <v>956</v>
      </c>
      <c r="C129" s="25" t="s">
        <v>2366</v>
      </c>
      <c r="D129" s="25" t="s">
        <v>325</v>
      </c>
      <c r="E129" s="25">
        <v>3329</v>
      </c>
      <c r="F129" s="26">
        <v>61.055</v>
      </c>
      <c r="G129" s="25" t="s">
        <v>2602</v>
      </c>
      <c r="H129" s="25">
        <v>34</v>
      </c>
      <c r="I129" s="25">
        <v>11.33</v>
      </c>
      <c r="J129" s="25" t="s">
        <v>1487</v>
      </c>
      <c r="K129" s="25">
        <v>4</v>
      </c>
      <c r="L129" s="25">
        <f t="shared" si="3"/>
        <v>30</v>
      </c>
      <c r="M129" s="27">
        <v>1</v>
      </c>
      <c r="N129" s="27">
        <v>8.5</v>
      </c>
      <c r="O129" s="27">
        <v>0</v>
      </c>
      <c r="P129" s="27">
        <f t="shared" si="4"/>
        <v>0.49136024895585945</v>
      </c>
      <c r="Q129" s="27">
        <f t="shared" si="5"/>
        <v>0.95595379174291717</v>
      </c>
    </row>
    <row r="130" spans="1:17">
      <c r="A130" s="25" t="s">
        <v>838</v>
      </c>
      <c r="B130" s="25" t="s">
        <v>959</v>
      </c>
      <c r="C130" s="25" t="s">
        <v>2150</v>
      </c>
      <c r="D130" s="25" t="s">
        <v>327</v>
      </c>
      <c r="E130" s="25">
        <v>10075</v>
      </c>
      <c r="F130" s="26">
        <v>481.89100000000002</v>
      </c>
      <c r="G130" s="25" t="s">
        <v>2603</v>
      </c>
      <c r="H130" s="25">
        <v>123</v>
      </c>
      <c r="I130" s="25">
        <v>41</v>
      </c>
      <c r="J130" s="25" t="s">
        <v>1411</v>
      </c>
      <c r="K130" s="25">
        <v>0</v>
      </c>
      <c r="L130" s="25">
        <f t="shared" ref="L130:L193" si="6">H130-K130</f>
        <v>123</v>
      </c>
      <c r="M130" s="27">
        <v>1</v>
      </c>
      <c r="N130" s="27">
        <v>410</v>
      </c>
      <c r="O130" s="27">
        <v>0</v>
      </c>
      <c r="P130" s="27">
        <f t="shared" ref="P130:P193" si="7">L130/F130</f>
        <v>0.25524444324546419</v>
      </c>
      <c r="Q130" s="27">
        <f t="shared" ref="Q130:Q193" si="8">P130/0.514</f>
        <v>0.49658451993280972</v>
      </c>
    </row>
    <row r="131" spans="1:17">
      <c r="A131" s="25" t="s">
        <v>838</v>
      </c>
      <c r="B131" s="25" t="s">
        <v>962</v>
      </c>
      <c r="C131" s="25" t="s">
        <v>2316</v>
      </c>
      <c r="D131" s="25" t="s">
        <v>329</v>
      </c>
      <c r="E131" s="25">
        <v>10642</v>
      </c>
      <c r="F131" s="26">
        <v>63.481000000000002</v>
      </c>
      <c r="G131" s="25" t="s">
        <v>1487</v>
      </c>
      <c r="H131" s="25">
        <v>4</v>
      </c>
      <c r="I131" s="25">
        <v>1.33</v>
      </c>
      <c r="J131" s="25" t="s">
        <v>1411</v>
      </c>
      <c r="K131" s="25">
        <v>0</v>
      </c>
      <c r="L131" s="25">
        <f t="shared" si="6"/>
        <v>4</v>
      </c>
      <c r="M131" s="27">
        <v>0.33</v>
      </c>
      <c r="N131" s="27">
        <v>13.33</v>
      </c>
      <c r="O131" s="27">
        <v>0.1</v>
      </c>
      <c r="P131" s="27">
        <f t="shared" si="7"/>
        <v>6.3010979663206318E-2</v>
      </c>
      <c r="Q131" s="27">
        <f t="shared" si="8"/>
        <v>0.12258945459767766</v>
      </c>
    </row>
    <row r="132" spans="1:17">
      <c r="A132" s="25" t="s">
        <v>838</v>
      </c>
      <c r="B132" s="25" t="s">
        <v>963</v>
      </c>
      <c r="C132" s="25" t="s">
        <v>2152</v>
      </c>
      <c r="D132" s="25" t="s">
        <v>330</v>
      </c>
      <c r="E132" s="25">
        <v>10643</v>
      </c>
      <c r="F132" s="26">
        <v>63.704999999999998</v>
      </c>
      <c r="G132" s="25" t="s">
        <v>2210</v>
      </c>
      <c r="H132" s="25">
        <v>9</v>
      </c>
      <c r="I132" s="25">
        <v>3</v>
      </c>
      <c r="J132" s="25" t="s">
        <v>1411</v>
      </c>
      <c r="K132" s="25">
        <v>0</v>
      </c>
      <c r="L132" s="25">
        <f t="shared" si="6"/>
        <v>9</v>
      </c>
      <c r="M132" s="27">
        <v>1</v>
      </c>
      <c r="N132" s="27">
        <v>30</v>
      </c>
      <c r="O132" s="27">
        <v>0</v>
      </c>
      <c r="P132" s="27">
        <f t="shared" si="7"/>
        <v>0.14127619496114904</v>
      </c>
      <c r="Q132" s="27">
        <f t="shared" si="8"/>
        <v>0.27485641043025105</v>
      </c>
    </row>
    <row r="133" spans="1:17">
      <c r="A133" s="25" t="s">
        <v>838</v>
      </c>
      <c r="B133" s="25" t="s">
        <v>965</v>
      </c>
      <c r="C133" s="25" t="s">
        <v>2154</v>
      </c>
      <c r="D133" s="25" t="s">
        <v>331</v>
      </c>
      <c r="E133" s="25">
        <v>3608</v>
      </c>
      <c r="F133" s="26">
        <v>43.061999999999998</v>
      </c>
      <c r="G133" s="25" t="s">
        <v>1487</v>
      </c>
      <c r="H133" s="25">
        <v>4</v>
      </c>
      <c r="I133" s="25">
        <v>1.33</v>
      </c>
      <c r="J133" s="25" t="s">
        <v>1411</v>
      </c>
      <c r="K133" s="25">
        <v>0</v>
      </c>
      <c r="L133" s="25">
        <f t="shared" si="6"/>
        <v>4</v>
      </c>
      <c r="M133" s="27">
        <v>0.33</v>
      </c>
      <c r="N133" s="27">
        <v>13.33</v>
      </c>
      <c r="O133" s="27">
        <v>0.1</v>
      </c>
      <c r="P133" s="27">
        <f t="shared" si="7"/>
        <v>9.2889322372393293E-2</v>
      </c>
      <c r="Q133" s="27">
        <f t="shared" si="8"/>
        <v>0.18071852601632937</v>
      </c>
    </row>
    <row r="134" spans="1:17">
      <c r="A134" s="25" t="s">
        <v>838</v>
      </c>
      <c r="B134" s="25" t="s">
        <v>966</v>
      </c>
      <c r="C134" s="25" t="s">
        <v>2155</v>
      </c>
      <c r="D134" s="25" t="s">
        <v>332</v>
      </c>
      <c r="E134" s="25">
        <v>3609</v>
      </c>
      <c r="F134" s="26">
        <v>95.337999999999994</v>
      </c>
      <c r="G134" s="25" t="s">
        <v>1775</v>
      </c>
      <c r="H134" s="25">
        <v>25</v>
      </c>
      <c r="I134" s="25">
        <v>8.33</v>
      </c>
      <c r="J134" s="25" t="s">
        <v>1842</v>
      </c>
      <c r="K134" s="25">
        <v>1</v>
      </c>
      <c r="L134" s="25">
        <f t="shared" si="6"/>
        <v>24</v>
      </c>
      <c r="M134" s="27">
        <v>1</v>
      </c>
      <c r="N134" s="27">
        <v>25</v>
      </c>
      <c r="O134" s="27">
        <v>0</v>
      </c>
      <c r="P134" s="27">
        <f t="shared" si="7"/>
        <v>0.25173592901046804</v>
      </c>
      <c r="Q134" s="27">
        <f t="shared" si="8"/>
        <v>0.48975861675188331</v>
      </c>
    </row>
    <row r="135" spans="1:17">
      <c r="A135" s="25" t="s">
        <v>838</v>
      </c>
      <c r="B135" s="25" t="s">
        <v>968</v>
      </c>
      <c r="C135" s="25" t="s">
        <v>2157</v>
      </c>
      <c r="D135" s="25" t="s">
        <v>334</v>
      </c>
      <c r="E135" s="25">
        <v>3615</v>
      </c>
      <c r="F135" s="26">
        <v>55.805</v>
      </c>
      <c r="G135" s="25" t="s">
        <v>1771</v>
      </c>
      <c r="H135" s="25">
        <v>7</v>
      </c>
      <c r="I135" s="25">
        <v>2.33</v>
      </c>
      <c r="J135" s="25" t="s">
        <v>1411</v>
      </c>
      <c r="K135" s="25">
        <v>0</v>
      </c>
      <c r="L135" s="25">
        <f t="shared" si="6"/>
        <v>7</v>
      </c>
      <c r="M135" s="27">
        <v>1</v>
      </c>
      <c r="N135" s="27">
        <v>23.33</v>
      </c>
      <c r="O135" s="27">
        <v>0</v>
      </c>
      <c r="P135" s="27">
        <f t="shared" si="7"/>
        <v>0.12543678881820625</v>
      </c>
      <c r="Q135" s="27">
        <f t="shared" si="8"/>
        <v>0.24404044517160747</v>
      </c>
    </row>
    <row r="136" spans="1:17">
      <c r="A136" s="25" t="s">
        <v>838</v>
      </c>
      <c r="B136" s="25" t="s">
        <v>976</v>
      </c>
      <c r="C136" s="25" t="s">
        <v>1637</v>
      </c>
      <c r="D136" s="25" t="s">
        <v>102</v>
      </c>
      <c r="E136" s="25">
        <v>10657</v>
      </c>
      <c r="F136" s="26">
        <v>48.226999999999997</v>
      </c>
      <c r="G136" s="25" t="s">
        <v>1451</v>
      </c>
      <c r="H136" s="25">
        <v>16</v>
      </c>
      <c r="I136" s="25">
        <v>5.33</v>
      </c>
      <c r="J136" s="25" t="s">
        <v>1771</v>
      </c>
      <c r="K136" s="25">
        <v>7</v>
      </c>
      <c r="L136" s="25">
        <f t="shared" si="6"/>
        <v>9</v>
      </c>
      <c r="M136" s="27">
        <v>0.69</v>
      </c>
      <c r="N136" s="27">
        <v>2.29</v>
      </c>
      <c r="O136" s="27">
        <v>0.01</v>
      </c>
      <c r="P136" s="27">
        <f t="shared" si="7"/>
        <v>0.18661745495261992</v>
      </c>
      <c r="Q136" s="27">
        <f t="shared" si="8"/>
        <v>0.36306897850704262</v>
      </c>
    </row>
    <row r="137" spans="1:17">
      <c r="A137" s="25" t="s">
        <v>838</v>
      </c>
      <c r="B137" s="25" t="s">
        <v>980</v>
      </c>
      <c r="C137" s="25" t="s">
        <v>2159</v>
      </c>
      <c r="D137" s="25" t="s">
        <v>340</v>
      </c>
      <c r="E137" s="25">
        <v>10749</v>
      </c>
      <c r="F137" s="26">
        <v>122.947</v>
      </c>
      <c r="G137" s="25" t="s">
        <v>1771</v>
      </c>
      <c r="H137" s="25">
        <v>7</v>
      </c>
      <c r="I137" s="25">
        <v>2.33</v>
      </c>
      <c r="J137" s="25" t="s">
        <v>1411</v>
      </c>
      <c r="K137" s="25">
        <v>0</v>
      </c>
      <c r="L137" s="25">
        <f t="shared" si="6"/>
        <v>7</v>
      </c>
      <c r="M137" s="27">
        <v>1</v>
      </c>
      <c r="N137" s="27">
        <v>23.33</v>
      </c>
      <c r="O137" s="27">
        <v>0</v>
      </c>
      <c r="P137" s="27">
        <f t="shared" si="7"/>
        <v>5.693510211717244E-2</v>
      </c>
      <c r="Q137" s="27">
        <f t="shared" si="8"/>
        <v>0.11076868116181408</v>
      </c>
    </row>
    <row r="138" spans="1:17">
      <c r="A138" s="25" t="s">
        <v>838</v>
      </c>
      <c r="B138" s="25" t="s">
        <v>986</v>
      </c>
      <c r="C138" s="25" t="s">
        <v>2162</v>
      </c>
      <c r="D138" s="25" t="s">
        <v>342</v>
      </c>
      <c r="E138" s="25">
        <v>374654</v>
      </c>
      <c r="F138" s="26">
        <v>150.58699999999999</v>
      </c>
      <c r="G138" s="25" t="s">
        <v>2578</v>
      </c>
      <c r="H138" s="25">
        <v>21</v>
      </c>
      <c r="I138" s="25">
        <v>7</v>
      </c>
      <c r="J138" s="25" t="s">
        <v>1411</v>
      </c>
      <c r="K138" s="25">
        <v>0</v>
      </c>
      <c r="L138" s="25">
        <f t="shared" si="6"/>
        <v>21</v>
      </c>
      <c r="M138" s="27">
        <v>1</v>
      </c>
      <c r="N138" s="27">
        <v>70</v>
      </c>
      <c r="O138" s="27">
        <v>0</v>
      </c>
      <c r="P138" s="27">
        <f t="shared" si="7"/>
        <v>0.13945426896080007</v>
      </c>
      <c r="Q138" s="27">
        <f t="shared" si="8"/>
        <v>0.27131180731673166</v>
      </c>
    </row>
    <row r="139" spans="1:17">
      <c r="A139" s="25" t="s">
        <v>838</v>
      </c>
      <c r="B139" s="25" t="s">
        <v>988</v>
      </c>
      <c r="C139" s="25" t="s">
        <v>2164</v>
      </c>
      <c r="D139" s="25" t="s">
        <v>343</v>
      </c>
      <c r="E139" s="25">
        <v>8085</v>
      </c>
      <c r="F139" s="26">
        <v>593.38900000000001</v>
      </c>
      <c r="G139" s="25" t="s">
        <v>2604</v>
      </c>
      <c r="H139" s="25">
        <v>66</v>
      </c>
      <c r="I139" s="25">
        <v>22</v>
      </c>
      <c r="J139" s="25" t="s">
        <v>1411</v>
      </c>
      <c r="K139" s="25">
        <v>0</v>
      </c>
      <c r="L139" s="25">
        <f t="shared" si="6"/>
        <v>66</v>
      </c>
      <c r="M139" s="27">
        <v>1</v>
      </c>
      <c r="N139" s="27">
        <v>220</v>
      </c>
      <c r="O139" s="27">
        <v>0</v>
      </c>
      <c r="P139" s="27">
        <f t="shared" si="7"/>
        <v>0.11122551985291268</v>
      </c>
      <c r="Q139" s="27">
        <f t="shared" si="8"/>
        <v>0.21639206197064723</v>
      </c>
    </row>
    <row r="140" spans="1:17">
      <c r="A140" s="25" t="s">
        <v>838</v>
      </c>
      <c r="B140" s="25" t="s">
        <v>989</v>
      </c>
      <c r="C140" s="25" t="s">
        <v>2166</v>
      </c>
      <c r="D140" s="25" t="s">
        <v>344</v>
      </c>
      <c r="E140" s="25">
        <v>90417</v>
      </c>
      <c r="F140" s="26">
        <v>35.438000000000002</v>
      </c>
      <c r="G140" s="25" t="s">
        <v>2161</v>
      </c>
      <c r="H140" s="25">
        <v>18</v>
      </c>
      <c r="I140" s="25">
        <v>6</v>
      </c>
      <c r="J140" s="25" t="s">
        <v>1411</v>
      </c>
      <c r="K140" s="25">
        <v>0</v>
      </c>
      <c r="L140" s="25">
        <f t="shared" si="6"/>
        <v>18</v>
      </c>
      <c r="M140" s="27">
        <v>1</v>
      </c>
      <c r="N140" s="27">
        <v>60</v>
      </c>
      <c r="O140" s="27">
        <v>0</v>
      </c>
      <c r="P140" s="27">
        <f t="shared" si="7"/>
        <v>0.50792934138495394</v>
      </c>
      <c r="Q140" s="27">
        <f t="shared" si="8"/>
        <v>0.98818938012636948</v>
      </c>
    </row>
    <row r="141" spans="1:17">
      <c r="A141" s="25" t="s">
        <v>838</v>
      </c>
      <c r="B141" s="25" t="s">
        <v>993</v>
      </c>
      <c r="C141" s="25" t="s">
        <v>2168</v>
      </c>
      <c r="D141" s="25" t="s">
        <v>345</v>
      </c>
      <c r="E141" s="25">
        <v>23367</v>
      </c>
      <c r="F141" s="26">
        <v>123.51</v>
      </c>
      <c r="G141" s="25" t="s">
        <v>1771</v>
      </c>
      <c r="H141" s="25">
        <v>7</v>
      </c>
      <c r="I141" s="25">
        <v>2.33</v>
      </c>
      <c r="J141" s="25" t="s">
        <v>1411</v>
      </c>
      <c r="K141" s="25">
        <v>0</v>
      </c>
      <c r="L141" s="25">
        <f t="shared" si="6"/>
        <v>7</v>
      </c>
      <c r="M141" s="27">
        <v>1</v>
      </c>
      <c r="N141" s="27">
        <v>23.33</v>
      </c>
      <c r="O141" s="27">
        <v>0</v>
      </c>
      <c r="P141" s="27">
        <f t="shared" si="7"/>
        <v>5.667557282811108E-2</v>
      </c>
      <c r="Q141" s="27">
        <f t="shared" si="8"/>
        <v>0.11026376036597486</v>
      </c>
    </row>
    <row r="142" spans="1:17">
      <c r="A142" s="25" t="s">
        <v>838</v>
      </c>
      <c r="B142" s="25" t="s">
        <v>994</v>
      </c>
      <c r="C142" s="25" t="s">
        <v>1774</v>
      </c>
      <c r="D142" s="25" t="s">
        <v>105</v>
      </c>
      <c r="E142" s="25">
        <v>3939</v>
      </c>
      <c r="F142" s="26">
        <v>36.689</v>
      </c>
      <c r="G142" s="25" t="s">
        <v>1437</v>
      </c>
      <c r="H142" s="25">
        <v>6</v>
      </c>
      <c r="I142" s="25">
        <v>2</v>
      </c>
      <c r="J142" s="25" t="s">
        <v>1842</v>
      </c>
      <c r="K142" s="25">
        <v>1</v>
      </c>
      <c r="L142" s="25">
        <f t="shared" si="6"/>
        <v>5</v>
      </c>
      <c r="M142" s="27">
        <v>0.98</v>
      </c>
      <c r="N142" s="27">
        <v>6</v>
      </c>
      <c r="O142" s="27">
        <v>0</v>
      </c>
      <c r="P142" s="27">
        <f t="shared" si="7"/>
        <v>0.1362806290713838</v>
      </c>
      <c r="Q142" s="27">
        <f t="shared" si="8"/>
        <v>0.26513741064471558</v>
      </c>
    </row>
    <row r="143" spans="1:17">
      <c r="A143" s="25" t="s">
        <v>838</v>
      </c>
      <c r="B143" s="25" t="s">
        <v>998</v>
      </c>
      <c r="C143" s="25" t="s">
        <v>1643</v>
      </c>
      <c r="D143" s="25" t="s">
        <v>107</v>
      </c>
      <c r="E143" s="25">
        <v>4000</v>
      </c>
      <c r="F143" s="26">
        <v>74.138999999999996</v>
      </c>
      <c r="G143" s="25" t="s">
        <v>2687</v>
      </c>
      <c r="H143" s="25">
        <v>5</v>
      </c>
      <c r="I143" s="25">
        <v>1.67</v>
      </c>
      <c r="J143" s="25" t="s">
        <v>2719</v>
      </c>
      <c r="K143" s="25">
        <v>6</v>
      </c>
      <c r="L143" s="25">
        <f t="shared" si="6"/>
        <v>-1</v>
      </c>
      <c r="M143" s="27">
        <v>0.16</v>
      </c>
      <c r="N143" s="27">
        <v>0.83</v>
      </c>
      <c r="O143" s="27">
        <v>0.2</v>
      </c>
      <c r="P143" s="27">
        <f t="shared" si="7"/>
        <v>-1.3488177612322801E-2</v>
      </c>
      <c r="Q143" s="27">
        <f t="shared" si="8"/>
        <v>-2.6241590685452919E-2</v>
      </c>
    </row>
    <row r="144" spans="1:17">
      <c r="A144" s="25" t="s">
        <v>838</v>
      </c>
      <c r="B144" s="25" t="s">
        <v>999</v>
      </c>
      <c r="C144" s="25" t="s">
        <v>2170</v>
      </c>
      <c r="D144" s="25" t="s">
        <v>346</v>
      </c>
      <c r="E144" s="25">
        <v>4008</v>
      </c>
      <c r="F144" s="26">
        <v>192.696</v>
      </c>
      <c r="G144" s="25" t="s">
        <v>2675</v>
      </c>
      <c r="H144" s="25">
        <v>36</v>
      </c>
      <c r="I144" s="25">
        <v>12</v>
      </c>
      <c r="J144" s="25" t="s">
        <v>2016</v>
      </c>
      <c r="K144" s="25">
        <v>5</v>
      </c>
      <c r="L144" s="25">
        <f t="shared" si="6"/>
        <v>31</v>
      </c>
      <c r="M144" s="27">
        <v>0.87</v>
      </c>
      <c r="N144" s="27">
        <v>7.2</v>
      </c>
      <c r="O144" s="27">
        <v>0.01</v>
      </c>
      <c r="P144" s="27">
        <f t="shared" si="7"/>
        <v>0.16087516087516088</v>
      </c>
      <c r="Q144" s="27">
        <f t="shared" si="8"/>
        <v>0.31298669430965148</v>
      </c>
    </row>
    <row r="145" spans="1:17">
      <c r="A145" s="25" t="s">
        <v>838</v>
      </c>
      <c r="B145" s="25" t="s">
        <v>1004</v>
      </c>
      <c r="C145" s="25" t="s">
        <v>2173</v>
      </c>
      <c r="D145" s="25" t="s">
        <v>348</v>
      </c>
      <c r="E145" s="25">
        <v>7798</v>
      </c>
      <c r="F145" s="26">
        <v>120.27500000000001</v>
      </c>
      <c r="G145" s="25" t="s">
        <v>1555</v>
      </c>
      <c r="H145" s="25">
        <v>12</v>
      </c>
      <c r="I145" s="25">
        <v>4</v>
      </c>
      <c r="J145" s="25" t="s">
        <v>1411</v>
      </c>
      <c r="K145" s="25">
        <v>0</v>
      </c>
      <c r="L145" s="25">
        <f t="shared" si="6"/>
        <v>12</v>
      </c>
      <c r="M145" s="27">
        <v>1</v>
      </c>
      <c r="N145" s="27">
        <v>40</v>
      </c>
      <c r="O145" s="27">
        <v>0</v>
      </c>
      <c r="P145" s="27">
        <f t="shared" si="7"/>
        <v>9.9771357306173342E-2</v>
      </c>
      <c r="Q145" s="27">
        <f t="shared" si="8"/>
        <v>0.19410769903924774</v>
      </c>
    </row>
    <row r="146" spans="1:17">
      <c r="A146" s="25" t="s">
        <v>838</v>
      </c>
      <c r="B146" s="25" t="s">
        <v>1008</v>
      </c>
      <c r="C146" s="25" t="s">
        <v>2605</v>
      </c>
      <c r="D146" s="25" t="s">
        <v>349</v>
      </c>
      <c r="E146" s="25">
        <v>10916</v>
      </c>
      <c r="F146" s="26">
        <v>64.953999999999994</v>
      </c>
      <c r="G146" s="25" t="s">
        <v>1474</v>
      </c>
      <c r="H146" s="25">
        <v>8</v>
      </c>
      <c r="I146" s="25">
        <v>2.67</v>
      </c>
      <c r="J146" s="25" t="s">
        <v>1411</v>
      </c>
      <c r="K146" s="25">
        <v>0</v>
      </c>
      <c r="L146" s="25">
        <f t="shared" si="6"/>
        <v>8</v>
      </c>
      <c r="M146" s="27">
        <v>1</v>
      </c>
      <c r="N146" s="27">
        <v>26.67</v>
      </c>
      <c r="O146" s="27">
        <v>0</v>
      </c>
      <c r="P146" s="27">
        <f t="shared" si="7"/>
        <v>0.12316408535271116</v>
      </c>
      <c r="Q146" s="27">
        <f t="shared" si="8"/>
        <v>0.23961884309865983</v>
      </c>
    </row>
    <row r="147" spans="1:17">
      <c r="A147" s="25" t="s">
        <v>838</v>
      </c>
      <c r="B147" s="25" t="s">
        <v>1007</v>
      </c>
      <c r="C147" s="25" t="s">
        <v>2175</v>
      </c>
      <c r="D147" s="25" t="s">
        <v>350</v>
      </c>
      <c r="E147" s="25">
        <v>4130</v>
      </c>
      <c r="F147" s="26">
        <v>305.48500000000001</v>
      </c>
      <c r="G147" s="25" t="s">
        <v>2606</v>
      </c>
      <c r="H147" s="25">
        <v>28</v>
      </c>
      <c r="I147" s="25">
        <v>9.33</v>
      </c>
      <c r="J147" s="25" t="s">
        <v>1411</v>
      </c>
      <c r="K147" s="25">
        <v>0</v>
      </c>
      <c r="L147" s="25">
        <f t="shared" si="6"/>
        <v>28</v>
      </c>
      <c r="M147" s="27">
        <v>1</v>
      </c>
      <c r="N147" s="27">
        <v>93.33</v>
      </c>
      <c r="O147" s="27">
        <v>0</v>
      </c>
      <c r="P147" s="27">
        <f t="shared" si="7"/>
        <v>9.1657528192873622E-2</v>
      </c>
      <c r="Q147" s="27">
        <f t="shared" si="8"/>
        <v>0.17832203928574633</v>
      </c>
    </row>
    <row r="148" spans="1:17">
      <c r="A148" s="25" t="s">
        <v>838</v>
      </c>
      <c r="B148" s="25" t="s">
        <v>1006</v>
      </c>
      <c r="C148" s="25" t="s">
        <v>1777</v>
      </c>
      <c r="D148" s="25" t="s">
        <v>109</v>
      </c>
      <c r="E148" s="25">
        <v>4131</v>
      </c>
      <c r="F148" s="26">
        <v>270.63400000000001</v>
      </c>
      <c r="G148" s="25" t="s">
        <v>2607</v>
      </c>
      <c r="H148" s="25">
        <v>395</v>
      </c>
      <c r="I148" s="25">
        <v>131.66999999999999</v>
      </c>
      <c r="J148" s="25" t="s">
        <v>2594</v>
      </c>
      <c r="K148" s="25">
        <v>14</v>
      </c>
      <c r="L148" s="25">
        <f t="shared" si="6"/>
        <v>381</v>
      </c>
      <c r="M148" s="27">
        <v>1</v>
      </c>
      <c r="N148" s="27">
        <v>28.21</v>
      </c>
      <c r="O148" s="27">
        <v>0</v>
      </c>
      <c r="P148" s="27">
        <f t="shared" si="7"/>
        <v>1.4078053755256175</v>
      </c>
      <c r="Q148" s="27">
        <f t="shared" si="8"/>
        <v>2.7389209640576215</v>
      </c>
    </row>
    <row r="149" spans="1:17">
      <c r="A149" s="25" t="s">
        <v>838</v>
      </c>
      <c r="B149" s="25" t="s">
        <v>1010</v>
      </c>
      <c r="C149" s="25" t="s">
        <v>2458</v>
      </c>
      <c r="D149" s="25" t="s">
        <v>351</v>
      </c>
      <c r="E149" s="25">
        <v>9053</v>
      </c>
      <c r="F149" s="26">
        <v>84.052000000000007</v>
      </c>
      <c r="G149" s="25" t="s">
        <v>1802</v>
      </c>
      <c r="H149" s="25">
        <v>7</v>
      </c>
      <c r="I149" s="25">
        <v>2.33</v>
      </c>
      <c r="J149" s="25" t="s">
        <v>1975</v>
      </c>
      <c r="K149" s="25">
        <v>2</v>
      </c>
      <c r="L149" s="25">
        <f t="shared" si="6"/>
        <v>5</v>
      </c>
      <c r="M149" s="27">
        <v>0.65</v>
      </c>
      <c r="N149" s="27">
        <v>3.5</v>
      </c>
      <c r="O149" s="27">
        <v>0.06</v>
      </c>
      <c r="P149" s="27">
        <f t="shared" si="7"/>
        <v>5.9486984247846569E-2</v>
      </c>
      <c r="Q149" s="27">
        <f t="shared" si="8"/>
        <v>0.11573343238880655</v>
      </c>
    </row>
    <row r="150" spans="1:17">
      <c r="A150" s="25" t="s">
        <v>838</v>
      </c>
      <c r="B150" s="25" t="s">
        <v>1011</v>
      </c>
      <c r="C150" s="25" t="s">
        <v>2608</v>
      </c>
      <c r="D150" s="25" t="s">
        <v>352</v>
      </c>
      <c r="E150" s="25">
        <v>55700</v>
      </c>
      <c r="F150" s="26">
        <v>92.82</v>
      </c>
      <c r="G150" s="25" t="s">
        <v>1433</v>
      </c>
      <c r="H150" s="25">
        <v>8</v>
      </c>
      <c r="I150" s="25">
        <v>2.67</v>
      </c>
      <c r="J150" s="25" t="s">
        <v>1411</v>
      </c>
      <c r="K150" s="25">
        <v>0</v>
      </c>
      <c r="L150" s="25">
        <f t="shared" si="6"/>
        <v>8</v>
      </c>
      <c r="M150" s="27">
        <v>1</v>
      </c>
      <c r="N150" s="27">
        <v>26.67</v>
      </c>
      <c r="O150" s="27">
        <v>0</v>
      </c>
      <c r="P150" s="27">
        <f t="shared" si="7"/>
        <v>8.6188321482439142E-2</v>
      </c>
      <c r="Q150" s="27">
        <f t="shared" si="8"/>
        <v>0.1676815593043563</v>
      </c>
    </row>
    <row r="151" spans="1:17">
      <c r="A151" s="25" t="s">
        <v>838</v>
      </c>
      <c r="B151" s="25" t="s">
        <v>1012</v>
      </c>
      <c r="C151" s="25" t="s">
        <v>2179</v>
      </c>
      <c r="D151" s="25" t="s">
        <v>353</v>
      </c>
      <c r="E151" s="25">
        <v>9782</v>
      </c>
      <c r="F151" s="26">
        <v>94.623000000000005</v>
      </c>
      <c r="G151" s="25" t="s">
        <v>2609</v>
      </c>
      <c r="H151" s="25">
        <v>187</v>
      </c>
      <c r="I151" s="25">
        <v>62.33</v>
      </c>
      <c r="J151" s="25" t="s">
        <v>1408</v>
      </c>
      <c r="K151" s="25">
        <v>1</v>
      </c>
      <c r="L151" s="25">
        <f t="shared" si="6"/>
        <v>186</v>
      </c>
      <c r="M151" s="27">
        <v>1</v>
      </c>
      <c r="N151" s="27">
        <v>187</v>
      </c>
      <c r="O151" s="27">
        <v>0</v>
      </c>
      <c r="P151" s="27">
        <f t="shared" si="7"/>
        <v>1.965695444025237</v>
      </c>
      <c r="Q151" s="27">
        <f t="shared" si="8"/>
        <v>3.8243102023837294</v>
      </c>
    </row>
    <row r="152" spans="1:17">
      <c r="A152" s="25" t="s">
        <v>838</v>
      </c>
      <c r="B152" s="25" t="s">
        <v>1014</v>
      </c>
      <c r="C152" s="25" t="s">
        <v>2181</v>
      </c>
      <c r="D152" s="25" t="s">
        <v>354</v>
      </c>
      <c r="E152" s="25">
        <v>4173</v>
      </c>
      <c r="F152" s="26">
        <v>96.558000000000007</v>
      </c>
      <c r="G152" s="25" t="s">
        <v>2118</v>
      </c>
      <c r="H152" s="25">
        <v>20</v>
      </c>
      <c r="I152" s="25">
        <v>6.67</v>
      </c>
      <c r="J152" s="25" t="s">
        <v>1411</v>
      </c>
      <c r="K152" s="25">
        <v>0</v>
      </c>
      <c r="L152" s="25">
        <f t="shared" si="6"/>
        <v>20</v>
      </c>
      <c r="M152" s="27">
        <v>1</v>
      </c>
      <c r="N152" s="27">
        <v>66.67</v>
      </c>
      <c r="O152" s="27">
        <v>0</v>
      </c>
      <c r="P152" s="27">
        <f t="shared" si="7"/>
        <v>0.20712939373226452</v>
      </c>
      <c r="Q152" s="27">
        <f t="shared" si="8"/>
        <v>0.40297547418728508</v>
      </c>
    </row>
    <row r="153" spans="1:17">
      <c r="A153" s="25" t="s">
        <v>838</v>
      </c>
      <c r="B153" s="25" t="s">
        <v>1015</v>
      </c>
      <c r="C153" s="25" t="s">
        <v>2183</v>
      </c>
      <c r="D153" s="25" t="s">
        <v>355</v>
      </c>
      <c r="E153" s="25">
        <v>4175</v>
      </c>
      <c r="F153" s="26">
        <v>92.888999999999996</v>
      </c>
      <c r="G153" s="25" t="s">
        <v>1487</v>
      </c>
      <c r="H153" s="25">
        <v>4</v>
      </c>
      <c r="I153" s="25">
        <v>1.33</v>
      </c>
      <c r="J153" s="25" t="s">
        <v>1411</v>
      </c>
      <c r="K153" s="25">
        <v>0</v>
      </c>
      <c r="L153" s="25">
        <f t="shared" si="6"/>
        <v>4</v>
      </c>
      <c r="M153" s="27">
        <v>0.33</v>
      </c>
      <c r="N153" s="27">
        <v>13.33</v>
      </c>
      <c r="O153" s="27">
        <v>0.1</v>
      </c>
      <c r="P153" s="27">
        <f t="shared" si="7"/>
        <v>4.3062149447189661E-2</v>
      </c>
      <c r="Q153" s="27">
        <f t="shared" si="8"/>
        <v>8.3778500870018799E-2</v>
      </c>
    </row>
    <row r="154" spans="1:17">
      <c r="A154" s="25" t="s">
        <v>838</v>
      </c>
      <c r="B154" s="25" t="s">
        <v>1016</v>
      </c>
      <c r="C154" s="25" t="s">
        <v>1541</v>
      </c>
      <c r="D154" s="25" t="s">
        <v>111</v>
      </c>
      <c r="E154" s="25">
        <v>4176</v>
      </c>
      <c r="F154" s="26">
        <v>81.308000000000007</v>
      </c>
      <c r="G154" s="25" t="s">
        <v>2169</v>
      </c>
      <c r="H154" s="25">
        <v>18</v>
      </c>
      <c r="I154" s="25">
        <v>6</v>
      </c>
      <c r="J154" s="25" t="s">
        <v>1449</v>
      </c>
      <c r="K154" s="25">
        <v>1</v>
      </c>
      <c r="L154" s="25">
        <f t="shared" si="6"/>
        <v>17</v>
      </c>
      <c r="M154" s="27">
        <v>1</v>
      </c>
      <c r="N154" s="27">
        <v>18</v>
      </c>
      <c r="O154" s="27">
        <v>0</v>
      </c>
      <c r="P154" s="27">
        <f t="shared" si="7"/>
        <v>0.20908151719388005</v>
      </c>
      <c r="Q154" s="27">
        <f t="shared" si="8"/>
        <v>0.4067733797546304</v>
      </c>
    </row>
    <row r="155" spans="1:17">
      <c r="A155" s="25" t="s">
        <v>838</v>
      </c>
      <c r="B155" s="25" t="s">
        <v>1023</v>
      </c>
      <c r="C155" s="25" t="s">
        <v>2701</v>
      </c>
      <c r="D155" s="25" t="s">
        <v>356</v>
      </c>
      <c r="E155" s="25">
        <v>54737</v>
      </c>
      <c r="F155" s="26">
        <v>97.182000000000002</v>
      </c>
      <c r="G155" s="25" t="s">
        <v>1456</v>
      </c>
      <c r="H155" s="25">
        <v>4</v>
      </c>
      <c r="I155" s="25">
        <v>1.33</v>
      </c>
      <c r="J155" s="25" t="s">
        <v>1411</v>
      </c>
      <c r="K155" s="25">
        <v>0</v>
      </c>
      <c r="L155" s="25">
        <f t="shared" si="6"/>
        <v>4</v>
      </c>
      <c r="M155" s="27">
        <v>0.33</v>
      </c>
      <c r="N155" s="27">
        <v>13.33</v>
      </c>
      <c r="O155" s="27">
        <v>0.08</v>
      </c>
      <c r="P155" s="27">
        <f t="shared" si="7"/>
        <v>4.1159885575518099E-2</v>
      </c>
      <c r="Q155" s="27">
        <f t="shared" si="8"/>
        <v>8.0077598395949606E-2</v>
      </c>
    </row>
    <row r="156" spans="1:17">
      <c r="A156" s="25" t="s">
        <v>838</v>
      </c>
      <c r="B156" s="25" t="s">
        <v>1025</v>
      </c>
      <c r="C156" s="25" t="s">
        <v>2184</v>
      </c>
      <c r="D156" s="25" t="s">
        <v>357</v>
      </c>
      <c r="E156" s="25">
        <v>79922</v>
      </c>
      <c r="F156" s="26">
        <v>38.637999999999998</v>
      </c>
      <c r="G156" s="25" t="s">
        <v>2610</v>
      </c>
      <c r="H156" s="25">
        <v>22</v>
      </c>
      <c r="I156" s="25">
        <v>7.33</v>
      </c>
      <c r="J156" s="25" t="s">
        <v>1411</v>
      </c>
      <c r="K156" s="25">
        <v>0</v>
      </c>
      <c r="L156" s="25">
        <f t="shared" si="6"/>
        <v>22</v>
      </c>
      <c r="M156" s="27">
        <v>1</v>
      </c>
      <c r="N156" s="27">
        <v>73.33</v>
      </c>
      <c r="O156" s="27">
        <v>0</v>
      </c>
      <c r="P156" s="27">
        <f t="shared" si="7"/>
        <v>0.56938764946425802</v>
      </c>
      <c r="Q156" s="27">
        <f t="shared" si="8"/>
        <v>1.1077580728876615</v>
      </c>
    </row>
    <row r="157" spans="1:17">
      <c r="A157" s="25" t="s">
        <v>838</v>
      </c>
      <c r="B157" s="25" t="s">
        <v>1029</v>
      </c>
      <c r="C157" s="25" t="s">
        <v>2461</v>
      </c>
      <c r="D157" s="25" t="s">
        <v>359</v>
      </c>
      <c r="E157" s="25">
        <v>4628</v>
      </c>
      <c r="F157" s="26">
        <v>228.999</v>
      </c>
      <c r="G157" s="25" t="s">
        <v>2752</v>
      </c>
      <c r="H157" s="25">
        <v>38</v>
      </c>
      <c r="I157" s="25">
        <v>12.67</v>
      </c>
      <c r="J157" s="25" t="s">
        <v>2753</v>
      </c>
      <c r="K157" s="25">
        <v>53</v>
      </c>
      <c r="L157" s="25">
        <f t="shared" si="6"/>
        <v>-15</v>
      </c>
      <c r="M157" s="27">
        <v>0</v>
      </c>
      <c r="N157" s="27">
        <v>0.72</v>
      </c>
      <c r="O157" s="27">
        <v>0.26</v>
      </c>
      <c r="P157" s="27">
        <f t="shared" si="7"/>
        <v>-6.550246944309801E-2</v>
      </c>
      <c r="Q157" s="27">
        <f t="shared" si="8"/>
        <v>-0.12743671097878989</v>
      </c>
    </row>
    <row r="158" spans="1:17">
      <c r="A158" s="25" t="s">
        <v>838</v>
      </c>
      <c r="B158" s="25" t="s">
        <v>1031</v>
      </c>
      <c r="C158" s="25" t="s">
        <v>1780</v>
      </c>
      <c r="D158" s="25" t="s">
        <v>113</v>
      </c>
      <c r="E158" s="25">
        <v>4627</v>
      </c>
      <c r="F158" s="26">
        <v>226.53200000000001</v>
      </c>
      <c r="G158" s="25" t="s">
        <v>2754</v>
      </c>
      <c r="H158" s="25">
        <v>418</v>
      </c>
      <c r="I158" s="25">
        <v>139.33000000000001</v>
      </c>
      <c r="J158" s="25" t="s">
        <v>2755</v>
      </c>
      <c r="K158" s="25">
        <v>457</v>
      </c>
      <c r="L158" s="25">
        <f t="shared" si="6"/>
        <v>-39</v>
      </c>
      <c r="M158" s="27">
        <v>0</v>
      </c>
      <c r="N158" s="27">
        <v>0.91</v>
      </c>
      <c r="O158" s="27">
        <v>0.26</v>
      </c>
      <c r="P158" s="27">
        <f t="shared" si="7"/>
        <v>-0.17216110748150371</v>
      </c>
      <c r="Q158" s="27">
        <f t="shared" si="8"/>
        <v>-0.33494378887452081</v>
      </c>
    </row>
    <row r="159" spans="1:17">
      <c r="A159" s="25" t="s">
        <v>838</v>
      </c>
      <c r="B159" s="25" t="s">
        <v>1032</v>
      </c>
      <c r="C159" s="25" t="s">
        <v>1489</v>
      </c>
      <c r="D159" s="25" t="s">
        <v>114</v>
      </c>
      <c r="E159" s="25">
        <v>10627</v>
      </c>
      <c r="F159" s="26">
        <v>19.794</v>
      </c>
      <c r="G159" s="25" t="s">
        <v>2730</v>
      </c>
      <c r="H159" s="25">
        <v>22</v>
      </c>
      <c r="I159" s="25">
        <v>7.33</v>
      </c>
      <c r="J159" s="25" t="s">
        <v>2731</v>
      </c>
      <c r="K159" s="25">
        <v>19</v>
      </c>
      <c r="L159" s="25">
        <f t="shared" si="6"/>
        <v>3</v>
      </c>
      <c r="M159" s="27">
        <v>0</v>
      </c>
      <c r="N159" s="27">
        <v>1.1599999999999999</v>
      </c>
      <c r="O159" s="27">
        <v>0.23</v>
      </c>
      <c r="P159" s="27">
        <f t="shared" si="7"/>
        <v>0.15156107911488328</v>
      </c>
      <c r="Q159" s="27">
        <f t="shared" si="8"/>
        <v>0.29486591267487022</v>
      </c>
    </row>
    <row r="160" spans="1:17">
      <c r="A160" s="25" t="s">
        <v>838</v>
      </c>
      <c r="B160" s="25" t="s">
        <v>1034</v>
      </c>
      <c r="C160" s="25" t="s">
        <v>2716</v>
      </c>
      <c r="D160" s="25" t="s">
        <v>361</v>
      </c>
      <c r="E160" s="25">
        <v>4641</v>
      </c>
      <c r="F160" s="26">
        <v>121.682</v>
      </c>
      <c r="G160" s="25" t="s">
        <v>1458</v>
      </c>
      <c r="H160" s="25">
        <v>4</v>
      </c>
      <c r="I160" s="25">
        <v>1.33</v>
      </c>
      <c r="J160" s="25" t="s">
        <v>1414</v>
      </c>
      <c r="K160" s="25">
        <v>4</v>
      </c>
      <c r="L160" s="25">
        <f t="shared" si="6"/>
        <v>0</v>
      </c>
      <c r="M160" s="27">
        <v>0.17</v>
      </c>
      <c r="N160" s="27">
        <v>1</v>
      </c>
      <c r="O160" s="27">
        <v>0.19</v>
      </c>
      <c r="P160" s="27">
        <f t="shared" si="7"/>
        <v>0</v>
      </c>
      <c r="Q160" s="27">
        <f t="shared" si="8"/>
        <v>0</v>
      </c>
    </row>
    <row r="161" spans="1:17">
      <c r="A161" s="25" t="s">
        <v>838</v>
      </c>
      <c r="B161" s="25" t="s">
        <v>1038</v>
      </c>
      <c r="C161" s="25" t="s">
        <v>2186</v>
      </c>
      <c r="D161" s="25" t="s">
        <v>362</v>
      </c>
      <c r="E161" s="25">
        <v>4691</v>
      </c>
      <c r="F161" s="26">
        <v>76.614000000000004</v>
      </c>
      <c r="G161" s="25" t="s">
        <v>2611</v>
      </c>
      <c r="H161" s="25">
        <v>88</v>
      </c>
      <c r="I161" s="25">
        <v>29.33</v>
      </c>
      <c r="J161" s="25" t="s">
        <v>1411</v>
      </c>
      <c r="K161" s="25">
        <v>0</v>
      </c>
      <c r="L161" s="25">
        <f t="shared" si="6"/>
        <v>88</v>
      </c>
      <c r="M161" s="27">
        <v>1</v>
      </c>
      <c r="N161" s="27">
        <v>293.33</v>
      </c>
      <c r="O161" s="27">
        <v>0</v>
      </c>
      <c r="P161" s="27">
        <f t="shared" si="7"/>
        <v>1.1486151356149006</v>
      </c>
      <c r="Q161" s="27">
        <f t="shared" si="8"/>
        <v>2.2346597969161488</v>
      </c>
    </row>
    <row r="162" spans="1:17">
      <c r="A162" s="25" t="s">
        <v>838</v>
      </c>
      <c r="B162" s="25" t="s">
        <v>1040</v>
      </c>
      <c r="C162" s="25" t="s">
        <v>2187</v>
      </c>
      <c r="D162" s="25" t="s">
        <v>363</v>
      </c>
      <c r="E162" s="25">
        <v>23054</v>
      </c>
      <c r="F162" s="26">
        <v>219.14500000000001</v>
      </c>
      <c r="G162" s="25" t="s">
        <v>2321</v>
      </c>
      <c r="H162" s="25">
        <v>4</v>
      </c>
      <c r="I162" s="25">
        <v>1.33</v>
      </c>
      <c r="J162" s="25" t="s">
        <v>1411</v>
      </c>
      <c r="K162" s="25">
        <v>0</v>
      </c>
      <c r="L162" s="25">
        <f t="shared" si="6"/>
        <v>4</v>
      </c>
      <c r="M162" s="27">
        <v>0.67</v>
      </c>
      <c r="N162" s="27">
        <v>13.33</v>
      </c>
      <c r="O162" s="27">
        <v>0.04</v>
      </c>
      <c r="P162" s="27">
        <f t="shared" si="7"/>
        <v>1.8252755025211616E-2</v>
      </c>
      <c r="Q162" s="27">
        <f t="shared" si="8"/>
        <v>3.5511196547104308E-2</v>
      </c>
    </row>
    <row r="163" spans="1:17">
      <c r="A163" s="25" t="s">
        <v>838</v>
      </c>
      <c r="B163" s="25" t="s">
        <v>1041</v>
      </c>
      <c r="C163" s="25" t="s">
        <v>2189</v>
      </c>
      <c r="D163" s="25" t="s">
        <v>364</v>
      </c>
      <c r="E163" s="25">
        <v>9611</v>
      </c>
      <c r="F163" s="26">
        <v>270.20999999999998</v>
      </c>
      <c r="G163" s="25" t="s">
        <v>2612</v>
      </c>
      <c r="H163" s="25">
        <v>114</v>
      </c>
      <c r="I163" s="25">
        <v>38</v>
      </c>
      <c r="J163" s="25" t="s">
        <v>1411</v>
      </c>
      <c r="K163" s="25">
        <v>0</v>
      </c>
      <c r="L163" s="25">
        <f t="shared" si="6"/>
        <v>114</v>
      </c>
      <c r="M163" s="27">
        <v>1</v>
      </c>
      <c r="N163" s="27">
        <v>380</v>
      </c>
      <c r="O163" s="27">
        <v>0</v>
      </c>
      <c r="P163" s="27">
        <f t="shared" si="7"/>
        <v>0.42189408238037085</v>
      </c>
      <c r="Q163" s="27">
        <f t="shared" si="8"/>
        <v>0.82080560774391209</v>
      </c>
    </row>
    <row r="164" spans="1:17">
      <c r="A164" s="25" t="s">
        <v>838</v>
      </c>
      <c r="B164" s="25" t="s">
        <v>1043</v>
      </c>
      <c r="C164" s="25" t="s">
        <v>2532</v>
      </c>
      <c r="D164" s="25" t="s">
        <v>365</v>
      </c>
      <c r="E164" s="25">
        <v>10763</v>
      </c>
      <c r="F164" s="26">
        <v>177.43899999999999</v>
      </c>
      <c r="G164" s="25" t="s">
        <v>1996</v>
      </c>
      <c r="H164" s="25">
        <v>8</v>
      </c>
      <c r="I164" s="25">
        <v>2.67</v>
      </c>
      <c r="J164" s="25" t="s">
        <v>2369</v>
      </c>
      <c r="K164" s="25">
        <v>12</v>
      </c>
      <c r="L164" s="25">
        <f t="shared" si="6"/>
        <v>-4</v>
      </c>
      <c r="M164" s="27">
        <v>0</v>
      </c>
      <c r="N164" s="27">
        <v>0.67</v>
      </c>
      <c r="O164" s="27">
        <v>0.26</v>
      </c>
      <c r="P164" s="27">
        <f t="shared" si="7"/>
        <v>-2.2542958425148925E-2</v>
      </c>
      <c r="Q164" s="27">
        <f t="shared" si="8"/>
        <v>-4.3857895768772227E-2</v>
      </c>
    </row>
    <row r="165" spans="1:17">
      <c r="A165" s="25" t="s">
        <v>838</v>
      </c>
      <c r="B165" s="25" t="s">
        <v>1047</v>
      </c>
      <c r="C165" s="25" t="s">
        <v>2304</v>
      </c>
      <c r="D165" s="25" t="s">
        <v>366</v>
      </c>
      <c r="E165" s="25">
        <v>79954</v>
      </c>
      <c r="F165" s="26">
        <v>80.302000000000007</v>
      </c>
      <c r="G165" s="25" t="s">
        <v>1535</v>
      </c>
      <c r="H165" s="25">
        <v>8</v>
      </c>
      <c r="I165" s="25">
        <v>2.67</v>
      </c>
      <c r="J165" s="25" t="s">
        <v>1411</v>
      </c>
      <c r="K165" s="25">
        <v>0</v>
      </c>
      <c r="L165" s="25">
        <f t="shared" si="6"/>
        <v>8</v>
      </c>
      <c r="M165" s="27">
        <v>1</v>
      </c>
      <c r="N165" s="27">
        <v>26.67</v>
      </c>
      <c r="O165" s="27">
        <v>0</v>
      </c>
      <c r="P165" s="27">
        <f t="shared" si="7"/>
        <v>9.9623919703120706E-2</v>
      </c>
      <c r="Q165" s="27">
        <f t="shared" si="8"/>
        <v>0.19382085545354222</v>
      </c>
    </row>
    <row r="166" spans="1:17">
      <c r="A166" s="25" t="s">
        <v>838</v>
      </c>
      <c r="B166" s="25" t="s">
        <v>1048</v>
      </c>
      <c r="C166" s="25" t="s">
        <v>1566</v>
      </c>
      <c r="D166" s="25" t="s">
        <v>115</v>
      </c>
      <c r="E166" s="25">
        <v>4841</v>
      </c>
      <c r="F166" s="26">
        <v>54.231999999999999</v>
      </c>
      <c r="G166" s="25" t="s">
        <v>1916</v>
      </c>
      <c r="H166" s="25">
        <v>4</v>
      </c>
      <c r="I166" s="25">
        <v>1.33</v>
      </c>
      <c r="J166" s="25" t="s">
        <v>1411</v>
      </c>
      <c r="K166" s="25">
        <v>0</v>
      </c>
      <c r="L166" s="25">
        <f t="shared" si="6"/>
        <v>4</v>
      </c>
      <c r="M166" s="27">
        <v>0.33</v>
      </c>
      <c r="N166" s="27">
        <v>13.33</v>
      </c>
      <c r="O166" s="27">
        <v>0.08</v>
      </c>
      <c r="P166" s="27">
        <f t="shared" si="7"/>
        <v>7.3757191326154298E-2</v>
      </c>
      <c r="Q166" s="27">
        <f t="shared" si="8"/>
        <v>0.14349648117928851</v>
      </c>
    </row>
    <row r="167" spans="1:17">
      <c r="A167" s="25" t="s">
        <v>838</v>
      </c>
      <c r="B167" s="25" t="s">
        <v>1051</v>
      </c>
      <c r="C167" s="25" t="s">
        <v>2191</v>
      </c>
      <c r="D167" s="25" t="s">
        <v>368</v>
      </c>
      <c r="E167" s="25">
        <v>4869</v>
      </c>
      <c r="F167" s="26">
        <v>32.575000000000003</v>
      </c>
      <c r="G167" s="25" t="s">
        <v>2613</v>
      </c>
      <c r="H167" s="25">
        <v>14</v>
      </c>
      <c r="I167" s="25">
        <v>4.67</v>
      </c>
      <c r="J167" s="25" t="s">
        <v>1411</v>
      </c>
      <c r="K167" s="25">
        <v>0</v>
      </c>
      <c r="L167" s="25">
        <f t="shared" si="6"/>
        <v>14</v>
      </c>
      <c r="M167" s="27">
        <v>1</v>
      </c>
      <c r="N167" s="27">
        <v>46.67</v>
      </c>
      <c r="O167" s="27">
        <v>0</v>
      </c>
      <c r="P167" s="27">
        <f t="shared" si="7"/>
        <v>0.42977743668457402</v>
      </c>
      <c r="Q167" s="27">
        <f t="shared" si="8"/>
        <v>0.83614287292718681</v>
      </c>
    </row>
    <row r="168" spans="1:17">
      <c r="A168" s="25" t="s">
        <v>838</v>
      </c>
      <c r="B168" s="25" t="s">
        <v>1052</v>
      </c>
      <c r="C168" s="25" t="s">
        <v>1547</v>
      </c>
      <c r="D168" s="25" t="s">
        <v>116</v>
      </c>
      <c r="E168" s="25">
        <v>54888</v>
      </c>
      <c r="F168" s="26">
        <v>86.471000000000004</v>
      </c>
      <c r="G168" s="25" t="s">
        <v>2614</v>
      </c>
      <c r="H168" s="25">
        <v>311</v>
      </c>
      <c r="I168" s="25">
        <v>103.67</v>
      </c>
      <c r="J168" s="25" t="s">
        <v>1411</v>
      </c>
      <c r="K168" s="25">
        <v>0</v>
      </c>
      <c r="L168" s="25">
        <f t="shared" si="6"/>
        <v>311</v>
      </c>
      <c r="M168" s="27">
        <v>1</v>
      </c>
      <c r="N168" s="27">
        <v>1036.67</v>
      </c>
      <c r="O168" s="27">
        <v>0</v>
      </c>
      <c r="P168" s="27">
        <f t="shared" si="7"/>
        <v>3.5965815128771492</v>
      </c>
      <c r="Q168" s="27">
        <f t="shared" si="8"/>
        <v>6.9972402974263606</v>
      </c>
    </row>
    <row r="169" spans="1:17">
      <c r="A169" s="25" t="s">
        <v>838</v>
      </c>
      <c r="B169" s="25" t="s">
        <v>1053</v>
      </c>
      <c r="C169" s="25" t="s">
        <v>2615</v>
      </c>
      <c r="D169" s="25" t="s">
        <v>369</v>
      </c>
      <c r="E169" s="25">
        <v>57532</v>
      </c>
      <c r="F169" s="26">
        <v>76.120999999999995</v>
      </c>
      <c r="G169" s="25" t="s">
        <v>2616</v>
      </c>
      <c r="H169" s="25">
        <v>17</v>
      </c>
      <c r="I169" s="25">
        <v>5.67</v>
      </c>
      <c r="J169" s="25" t="s">
        <v>1411</v>
      </c>
      <c r="K169" s="25">
        <v>0</v>
      </c>
      <c r="L169" s="25">
        <f t="shared" si="6"/>
        <v>17</v>
      </c>
      <c r="M169" s="27">
        <v>1</v>
      </c>
      <c r="N169" s="27">
        <v>56.67</v>
      </c>
      <c r="O169" s="27">
        <v>0</v>
      </c>
      <c r="P169" s="27">
        <f t="shared" si="7"/>
        <v>0.22332864781072242</v>
      </c>
      <c r="Q169" s="27">
        <f t="shared" si="8"/>
        <v>0.43449153270568563</v>
      </c>
    </row>
    <row r="170" spans="1:17">
      <c r="A170" s="25" t="s">
        <v>838</v>
      </c>
      <c r="B170" s="25" t="s">
        <v>1060</v>
      </c>
      <c r="C170" s="25" t="s">
        <v>2193</v>
      </c>
      <c r="D170" s="25" t="s">
        <v>371</v>
      </c>
      <c r="E170" s="25">
        <v>54726</v>
      </c>
      <c r="F170" s="26">
        <v>124.045</v>
      </c>
      <c r="G170" s="25" t="s">
        <v>1987</v>
      </c>
      <c r="H170" s="25">
        <v>10</v>
      </c>
      <c r="I170" s="25">
        <v>3.33</v>
      </c>
      <c r="J170" s="25" t="s">
        <v>1411</v>
      </c>
      <c r="K170" s="25">
        <v>0</v>
      </c>
      <c r="L170" s="25">
        <f t="shared" si="6"/>
        <v>10</v>
      </c>
      <c r="M170" s="27">
        <v>1</v>
      </c>
      <c r="N170" s="27">
        <v>33.33</v>
      </c>
      <c r="O170" s="27">
        <v>0</v>
      </c>
      <c r="P170" s="27">
        <f t="shared" si="7"/>
        <v>8.0615905518158726E-2</v>
      </c>
      <c r="Q170" s="27">
        <f t="shared" si="8"/>
        <v>0.15684028310925821</v>
      </c>
    </row>
    <row r="171" spans="1:17">
      <c r="A171" s="25" t="s">
        <v>838</v>
      </c>
      <c r="B171" s="25" t="s">
        <v>1061</v>
      </c>
      <c r="C171" s="25" t="s">
        <v>1415</v>
      </c>
      <c r="D171" s="25" t="s">
        <v>118</v>
      </c>
      <c r="E171" s="25">
        <v>26986</v>
      </c>
      <c r="F171" s="26">
        <v>70.671000000000006</v>
      </c>
      <c r="G171" s="25" t="s">
        <v>2617</v>
      </c>
      <c r="H171" s="25">
        <v>96</v>
      </c>
      <c r="I171" s="25">
        <v>32</v>
      </c>
      <c r="J171" s="25" t="s">
        <v>1487</v>
      </c>
      <c r="K171" s="25">
        <v>4</v>
      </c>
      <c r="L171" s="25">
        <f t="shared" si="6"/>
        <v>92</v>
      </c>
      <c r="M171" s="27">
        <v>1</v>
      </c>
      <c r="N171" s="27">
        <v>24</v>
      </c>
      <c r="O171" s="27">
        <v>0</v>
      </c>
      <c r="P171" s="27">
        <f t="shared" si="7"/>
        <v>1.3018069646672608</v>
      </c>
      <c r="Q171" s="27">
        <f t="shared" si="8"/>
        <v>2.5326983748390286</v>
      </c>
    </row>
    <row r="172" spans="1:17">
      <c r="A172" s="25" t="s">
        <v>838</v>
      </c>
      <c r="B172" s="25" t="s">
        <v>1062</v>
      </c>
      <c r="C172" s="25" t="s">
        <v>1429</v>
      </c>
      <c r="D172" s="25" t="s">
        <v>119</v>
      </c>
      <c r="E172" s="25">
        <v>8761</v>
      </c>
      <c r="F172" s="26">
        <v>70.783000000000001</v>
      </c>
      <c r="G172" s="25" t="s">
        <v>2618</v>
      </c>
      <c r="H172" s="25">
        <v>58</v>
      </c>
      <c r="I172" s="25">
        <v>19.329999999999998</v>
      </c>
      <c r="J172" s="25" t="s">
        <v>1411</v>
      </c>
      <c r="K172" s="25">
        <v>0</v>
      </c>
      <c r="L172" s="25">
        <f t="shared" si="6"/>
        <v>58</v>
      </c>
      <c r="M172" s="27">
        <v>1</v>
      </c>
      <c r="N172" s="27">
        <v>193.33</v>
      </c>
      <c r="O172" s="27">
        <v>0</v>
      </c>
      <c r="P172" s="27">
        <f t="shared" si="7"/>
        <v>0.81940578952573362</v>
      </c>
      <c r="Q172" s="27">
        <f t="shared" si="8"/>
        <v>1.5941746877932561</v>
      </c>
    </row>
    <row r="173" spans="1:17">
      <c r="A173" s="25" t="s">
        <v>838</v>
      </c>
      <c r="B173" s="25" t="s">
        <v>1065</v>
      </c>
      <c r="C173" s="25" t="s">
        <v>2619</v>
      </c>
      <c r="D173" s="25" t="s">
        <v>372</v>
      </c>
      <c r="E173" s="25">
        <v>8712</v>
      </c>
      <c r="F173" s="26">
        <v>16.149999999999999</v>
      </c>
      <c r="G173" s="25" t="s">
        <v>2251</v>
      </c>
      <c r="H173" s="25">
        <v>14</v>
      </c>
      <c r="I173" s="25">
        <v>4.67</v>
      </c>
      <c r="J173" s="25" t="s">
        <v>1411</v>
      </c>
      <c r="K173" s="25">
        <v>0</v>
      </c>
      <c r="L173" s="25">
        <f t="shared" si="6"/>
        <v>14</v>
      </c>
      <c r="M173" s="27">
        <v>1</v>
      </c>
      <c r="N173" s="27">
        <v>46.67</v>
      </c>
      <c r="O173" s="27">
        <v>0</v>
      </c>
      <c r="P173" s="27">
        <f t="shared" si="7"/>
        <v>0.86687306501548</v>
      </c>
      <c r="Q173" s="27">
        <f t="shared" si="8"/>
        <v>1.6865234727927627</v>
      </c>
    </row>
    <row r="174" spans="1:17">
      <c r="A174" s="25" t="s">
        <v>838</v>
      </c>
      <c r="B174" s="25" t="s">
        <v>1067</v>
      </c>
      <c r="C174" s="25" t="s">
        <v>2702</v>
      </c>
      <c r="D174" s="25" t="s">
        <v>373</v>
      </c>
      <c r="E174" s="25">
        <v>114299</v>
      </c>
      <c r="F174" s="26">
        <v>42.185000000000002</v>
      </c>
      <c r="G174" s="25" t="s">
        <v>1405</v>
      </c>
      <c r="H174" s="25">
        <v>4</v>
      </c>
      <c r="I174" s="25">
        <v>1.33</v>
      </c>
      <c r="J174" s="25" t="s">
        <v>1411</v>
      </c>
      <c r="K174" s="25">
        <v>0</v>
      </c>
      <c r="L174" s="25">
        <f t="shared" si="6"/>
        <v>4</v>
      </c>
      <c r="M174" s="27">
        <v>0.33</v>
      </c>
      <c r="N174" s="27">
        <v>13.33</v>
      </c>
      <c r="O174" s="27">
        <v>0.08</v>
      </c>
      <c r="P174" s="27">
        <f t="shared" si="7"/>
        <v>9.4820433803484649E-2</v>
      </c>
      <c r="Q174" s="27">
        <f t="shared" si="8"/>
        <v>0.18447555214685729</v>
      </c>
    </row>
    <row r="175" spans="1:17">
      <c r="A175" s="25" t="s">
        <v>838</v>
      </c>
      <c r="B175" s="25" t="s">
        <v>1073</v>
      </c>
      <c r="C175" s="25" t="s">
        <v>2375</v>
      </c>
      <c r="D175" s="25" t="s">
        <v>375</v>
      </c>
      <c r="E175" s="25">
        <v>5093</v>
      </c>
      <c r="F175" s="26">
        <v>37.497999999999998</v>
      </c>
      <c r="G175" s="25" t="s">
        <v>1511</v>
      </c>
      <c r="H175" s="25">
        <v>5</v>
      </c>
      <c r="I175" s="25">
        <v>1.67</v>
      </c>
      <c r="J175" s="25" t="s">
        <v>1411</v>
      </c>
      <c r="K175" s="25">
        <v>0</v>
      </c>
      <c r="L175" s="25">
        <f t="shared" si="6"/>
        <v>5</v>
      </c>
      <c r="M175" s="27">
        <v>0.67</v>
      </c>
      <c r="N175" s="27">
        <v>16.670000000000002</v>
      </c>
      <c r="O175" s="27">
        <v>0.04</v>
      </c>
      <c r="P175" s="27">
        <f t="shared" si="7"/>
        <v>0.13334044482372395</v>
      </c>
      <c r="Q175" s="27">
        <f t="shared" si="8"/>
        <v>0.25941720782825672</v>
      </c>
    </row>
    <row r="176" spans="1:17">
      <c r="A176" s="25" t="s">
        <v>838</v>
      </c>
      <c r="B176" s="25" t="s">
        <v>1075</v>
      </c>
      <c r="C176" s="25" t="s">
        <v>2197</v>
      </c>
      <c r="D176" s="25" t="s">
        <v>377</v>
      </c>
      <c r="E176" s="25">
        <v>5108</v>
      </c>
      <c r="F176" s="26">
        <v>228.53299999999999</v>
      </c>
      <c r="G176" s="25" t="s">
        <v>1867</v>
      </c>
      <c r="H176" s="25">
        <v>23</v>
      </c>
      <c r="I176" s="25">
        <v>7.67</v>
      </c>
      <c r="J176" s="25" t="s">
        <v>1411</v>
      </c>
      <c r="K176" s="25">
        <v>0</v>
      </c>
      <c r="L176" s="25">
        <f t="shared" si="6"/>
        <v>23</v>
      </c>
      <c r="M176" s="27">
        <v>1</v>
      </c>
      <c r="N176" s="27">
        <v>76.67</v>
      </c>
      <c r="O176" s="27">
        <v>0</v>
      </c>
      <c r="P176" s="27">
        <f t="shared" si="7"/>
        <v>0.1006419204228711</v>
      </c>
      <c r="Q176" s="27">
        <f t="shared" si="8"/>
        <v>0.19580140160091652</v>
      </c>
    </row>
    <row r="177" spans="1:17">
      <c r="A177" s="25" t="s">
        <v>838</v>
      </c>
      <c r="B177" s="25" t="s">
        <v>1078</v>
      </c>
      <c r="C177" s="25" t="s">
        <v>2198</v>
      </c>
      <c r="D177" s="25" t="s">
        <v>379</v>
      </c>
      <c r="E177" s="25">
        <v>5116</v>
      </c>
      <c r="F177" s="26">
        <v>378.03699999999998</v>
      </c>
      <c r="G177" s="25" t="s">
        <v>2620</v>
      </c>
      <c r="H177" s="25">
        <v>37</v>
      </c>
      <c r="I177" s="25">
        <v>12.33</v>
      </c>
      <c r="J177" s="25" t="s">
        <v>1411</v>
      </c>
      <c r="K177" s="25">
        <v>0</v>
      </c>
      <c r="L177" s="25">
        <f t="shared" si="6"/>
        <v>37</v>
      </c>
      <c r="M177" s="27">
        <v>1</v>
      </c>
      <c r="N177" s="27">
        <v>123.33</v>
      </c>
      <c r="O177" s="27">
        <v>0</v>
      </c>
      <c r="P177" s="27">
        <f t="shared" si="7"/>
        <v>9.7874017622613663E-2</v>
      </c>
      <c r="Q177" s="27">
        <f t="shared" si="8"/>
        <v>0.19041637669769196</v>
      </c>
    </row>
    <row r="178" spans="1:17">
      <c r="A178" s="25" t="s">
        <v>838</v>
      </c>
      <c r="B178" s="25" t="s">
        <v>1083</v>
      </c>
      <c r="C178" s="25" t="s">
        <v>1522</v>
      </c>
      <c r="D178" s="25" t="s">
        <v>124</v>
      </c>
      <c r="E178" s="25">
        <v>192111</v>
      </c>
      <c r="F178" s="26">
        <v>32.003999999999998</v>
      </c>
      <c r="G178" s="25" t="s">
        <v>2621</v>
      </c>
      <c r="H178" s="25">
        <v>29</v>
      </c>
      <c r="I178" s="25">
        <v>9.67</v>
      </c>
      <c r="J178" s="25" t="s">
        <v>1449</v>
      </c>
      <c r="K178" s="25">
        <v>1</v>
      </c>
      <c r="L178" s="25">
        <f t="shared" si="6"/>
        <v>28</v>
      </c>
      <c r="M178" s="27">
        <v>1</v>
      </c>
      <c r="N178" s="27">
        <v>29</v>
      </c>
      <c r="O178" s="27">
        <v>0</v>
      </c>
      <c r="P178" s="27">
        <f t="shared" si="7"/>
        <v>0.87489063867016625</v>
      </c>
      <c r="Q178" s="27">
        <f t="shared" si="8"/>
        <v>1.7021218651170549</v>
      </c>
    </row>
    <row r="179" spans="1:17">
      <c r="A179" s="25" t="s">
        <v>838</v>
      </c>
      <c r="B179" s="25" t="s">
        <v>1085</v>
      </c>
      <c r="C179" s="25" t="s">
        <v>2201</v>
      </c>
      <c r="D179" s="25" t="s">
        <v>381</v>
      </c>
      <c r="E179" s="25">
        <v>84295</v>
      </c>
      <c r="F179" s="26">
        <v>41.29</v>
      </c>
      <c r="G179" s="25" t="s">
        <v>2622</v>
      </c>
      <c r="H179" s="25">
        <v>13</v>
      </c>
      <c r="I179" s="25">
        <v>4.33</v>
      </c>
      <c r="J179" s="25" t="s">
        <v>1411</v>
      </c>
      <c r="K179" s="25">
        <v>0</v>
      </c>
      <c r="L179" s="25">
        <f t="shared" si="6"/>
        <v>13</v>
      </c>
      <c r="M179" s="27">
        <v>1</v>
      </c>
      <c r="N179" s="27">
        <v>43.33</v>
      </c>
      <c r="O179" s="27">
        <v>0</v>
      </c>
      <c r="P179" s="27">
        <f t="shared" si="7"/>
        <v>0.31484620973601357</v>
      </c>
      <c r="Q179" s="27">
        <f t="shared" si="8"/>
        <v>0.61254126407784737</v>
      </c>
    </row>
    <row r="180" spans="1:17">
      <c r="A180" s="25" t="s">
        <v>838</v>
      </c>
      <c r="B180" s="25" t="s">
        <v>1091</v>
      </c>
      <c r="C180" s="25" t="s">
        <v>1783</v>
      </c>
      <c r="D180" s="25" t="s">
        <v>127</v>
      </c>
      <c r="E180" s="25">
        <v>5339</v>
      </c>
      <c r="F180" s="26">
        <v>531.79100000000005</v>
      </c>
      <c r="G180" s="25" t="s">
        <v>2756</v>
      </c>
      <c r="H180" s="25">
        <v>681</v>
      </c>
      <c r="I180" s="25">
        <v>227</v>
      </c>
      <c r="J180" s="25" t="s">
        <v>2757</v>
      </c>
      <c r="K180" s="25">
        <v>752</v>
      </c>
      <c r="L180" s="25">
        <f t="shared" si="6"/>
        <v>-71</v>
      </c>
      <c r="M180" s="27">
        <v>0</v>
      </c>
      <c r="N180" s="27">
        <v>0.91</v>
      </c>
      <c r="O180" s="27">
        <v>0.26</v>
      </c>
      <c r="P180" s="27">
        <f t="shared" si="7"/>
        <v>-0.13351109740480752</v>
      </c>
      <c r="Q180" s="27">
        <f t="shared" si="8"/>
        <v>-0.25974921674087065</v>
      </c>
    </row>
    <row r="181" spans="1:17">
      <c r="A181" s="25" t="s">
        <v>838</v>
      </c>
      <c r="B181" s="25" t="s">
        <v>1092</v>
      </c>
      <c r="C181" s="25" t="s">
        <v>2205</v>
      </c>
      <c r="D181" s="25" t="s">
        <v>385</v>
      </c>
      <c r="E181" s="25">
        <v>5371</v>
      </c>
      <c r="F181" s="26">
        <v>97.551000000000002</v>
      </c>
      <c r="G181" s="25" t="s">
        <v>2623</v>
      </c>
      <c r="H181" s="25">
        <v>58</v>
      </c>
      <c r="I181" s="25">
        <v>19.329999999999998</v>
      </c>
      <c r="J181" s="25" t="s">
        <v>1411</v>
      </c>
      <c r="K181" s="25">
        <v>0</v>
      </c>
      <c r="L181" s="25">
        <f t="shared" si="6"/>
        <v>58</v>
      </c>
      <c r="M181" s="27">
        <v>1</v>
      </c>
      <c r="N181" s="27">
        <v>193.33</v>
      </c>
      <c r="O181" s="27">
        <v>0</v>
      </c>
      <c r="P181" s="27">
        <f t="shared" si="7"/>
        <v>0.59456079384117022</v>
      </c>
      <c r="Q181" s="27">
        <f t="shared" si="8"/>
        <v>1.156733061947802</v>
      </c>
    </row>
    <row r="182" spans="1:17">
      <c r="A182" s="25" t="s">
        <v>838</v>
      </c>
      <c r="B182" s="25" t="s">
        <v>1094</v>
      </c>
      <c r="C182" s="25" t="s">
        <v>2691</v>
      </c>
      <c r="D182" s="25" t="s">
        <v>386</v>
      </c>
      <c r="E182" s="25">
        <v>10687</v>
      </c>
      <c r="F182" s="26">
        <v>41.509</v>
      </c>
      <c r="G182" s="25" t="s">
        <v>1446</v>
      </c>
      <c r="H182" s="25">
        <v>4</v>
      </c>
      <c r="I182" s="25">
        <v>1.33</v>
      </c>
      <c r="J182" s="25" t="s">
        <v>1411</v>
      </c>
      <c r="K182" s="25">
        <v>0</v>
      </c>
      <c r="L182" s="25">
        <f t="shared" si="6"/>
        <v>4</v>
      </c>
      <c r="M182" s="27">
        <v>0.67</v>
      </c>
      <c r="N182" s="27">
        <v>13.33</v>
      </c>
      <c r="O182" s="27">
        <v>0.04</v>
      </c>
      <c r="P182" s="27">
        <f t="shared" si="7"/>
        <v>9.6364643812185305E-2</v>
      </c>
      <c r="Q182" s="27">
        <f t="shared" si="8"/>
        <v>0.18747985177467957</v>
      </c>
    </row>
    <row r="183" spans="1:17">
      <c r="A183" s="25" t="s">
        <v>838</v>
      </c>
      <c r="B183" s="25" t="s">
        <v>1095</v>
      </c>
      <c r="C183" s="25" t="s">
        <v>2207</v>
      </c>
      <c r="D183" s="25" t="s">
        <v>387</v>
      </c>
      <c r="E183" s="25">
        <v>5411</v>
      </c>
      <c r="F183" s="26">
        <v>81.614000000000004</v>
      </c>
      <c r="G183" s="25" t="s">
        <v>1983</v>
      </c>
      <c r="H183" s="25">
        <v>11</v>
      </c>
      <c r="I183" s="25">
        <v>3.67</v>
      </c>
      <c r="J183" s="25" t="s">
        <v>1440</v>
      </c>
      <c r="K183" s="25">
        <v>2</v>
      </c>
      <c r="L183" s="25">
        <f t="shared" si="6"/>
        <v>9</v>
      </c>
      <c r="M183" s="27">
        <v>0.98</v>
      </c>
      <c r="N183" s="27">
        <v>5.5</v>
      </c>
      <c r="O183" s="27">
        <v>0</v>
      </c>
      <c r="P183" s="27">
        <f t="shared" si="7"/>
        <v>0.1102751978827162</v>
      </c>
      <c r="Q183" s="27">
        <f t="shared" si="8"/>
        <v>0.21454318654224941</v>
      </c>
    </row>
    <row r="184" spans="1:17">
      <c r="A184" s="25" t="s">
        <v>838</v>
      </c>
      <c r="B184" s="25" t="s">
        <v>1096</v>
      </c>
      <c r="C184" s="25" t="s">
        <v>1444</v>
      </c>
      <c r="D184" s="25" t="s">
        <v>128</v>
      </c>
      <c r="E184" s="25">
        <v>84271</v>
      </c>
      <c r="F184" s="26">
        <v>46.088999999999999</v>
      </c>
      <c r="G184" s="25" t="s">
        <v>1487</v>
      </c>
      <c r="H184" s="25">
        <v>4</v>
      </c>
      <c r="I184" s="25">
        <v>1.33</v>
      </c>
      <c r="J184" s="25" t="s">
        <v>1411</v>
      </c>
      <c r="K184" s="25">
        <v>0</v>
      </c>
      <c r="L184" s="25">
        <f t="shared" si="6"/>
        <v>4</v>
      </c>
      <c r="M184" s="27">
        <v>0.33</v>
      </c>
      <c r="N184" s="27">
        <v>13.33</v>
      </c>
      <c r="O184" s="27">
        <v>0.1</v>
      </c>
      <c r="P184" s="27">
        <f t="shared" si="7"/>
        <v>8.6788604656208648E-2</v>
      </c>
      <c r="Q184" s="27">
        <f t="shared" si="8"/>
        <v>0.16884942540118414</v>
      </c>
    </row>
    <row r="185" spans="1:17">
      <c r="A185" s="25" t="s">
        <v>838</v>
      </c>
      <c r="B185" s="25" t="s">
        <v>1099</v>
      </c>
      <c r="C185" s="25" t="s">
        <v>1922</v>
      </c>
      <c r="D185" s="25" t="s">
        <v>129</v>
      </c>
      <c r="E185" s="25">
        <v>51535</v>
      </c>
      <c r="F185" s="26">
        <v>52.737000000000002</v>
      </c>
      <c r="G185" s="25" t="s">
        <v>1592</v>
      </c>
      <c r="H185" s="25">
        <v>12</v>
      </c>
      <c r="I185" s="25">
        <v>4</v>
      </c>
      <c r="J185" s="25" t="s">
        <v>1411</v>
      </c>
      <c r="K185" s="25">
        <v>0</v>
      </c>
      <c r="L185" s="25">
        <f t="shared" si="6"/>
        <v>12</v>
      </c>
      <c r="M185" s="27">
        <v>1</v>
      </c>
      <c r="N185" s="27">
        <v>40</v>
      </c>
      <c r="O185" s="27">
        <v>0</v>
      </c>
      <c r="P185" s="27">
        <f t="shared" si="7"/>
        <v>0.22754422890949427</v>
      </c>
      <c r="Q185" s="27">
        <f t="shared" si="8"/>
        <v>0.44269305235310169</v>
      </c>
    </row>
    <row r="186" spans="1:17">
      <c r="A186" s="25" t="s">
        <v>838</v>
      </c>
      <c r="B186" s="25" t="s">
        <v>1103</v>
      </c>
      <c r="C186" s="25" t="s">
        <v>2682</v>
      </c>
      <c r="D186" s="25" t="s">
        <v>391</v>
      </c>
      <c r="E186" s="25">
        <v>9055</v>
      </c>
      <c r="F186" s="26">
        <v>71.606999999999999</v>
      </c>
      <c r="G186" s="25" t="s">
        <v>1790</v>
      </c>
      <c r="H186" s="25">
        <v>8</v>
      </c>
      <c r="I186" s="25">
        <v>2.67</v>
      </c>
      <c r="J186" s="25" t="s">
        <v>1411</v>
      </c>
      <c r="K186" s="25">
        <v>0</v>
      </c>
      <c r="L186" s="25">
        <f t="shared" si="6"/>
        <v>8</v>
      </c>
      <c r="M186" s="27">
        <v>0.67</v>
      </c>
      <c r="N186" s="27">
        <v>26.67</v>
      </c>
      <c r="O186" s="27">
        <v>0.02</v>
      </c>
      <c r="P186" s="27">
        <f t="shared" si="7"/>
        <v>0.11172092113899479</v>
      </c>
      <c r="Q186" s="27">
        <f t="shared" si="8"/>
        <v>0.21735587770232448</v>
      </c>
    </row>
    <row r="187" spans="1:17">
      <c r="A187" s="25" t="s">
        <v>838</v>
      </c>
      <c r="B187" s="25" t="s">
        <v>1104</v>
      </c>
      <c r="C187" s="25" t="s">
        <v>1623</v>
      </c>
      <c r="D187" s="25" t="s">
        <v>130</v>
      </c>
      <c r="E187" s="25">
        <v>5052</v>
      </c>
      <c r="F187" s="26">
        <v>22.11</v>
      </c>
      <c r="G187" s="25" t="s">
        <v>2120</v>
      </c>
      <c r="H187" s="25">
        <v>22</v>
      </c>
      <c r="I187" s="25">
        <v>7.33</v>
      </c>
      <c r="J187" s="25" t="s">
        <v>1975</v>
      </c>
      <c r="K187" s="25">
        <v>2</v>
      </c>
      <c r="L187" s="25">
        <f t="shared" si="6"/>
        <v>20</v>
      </c>
      <c r="M187" s="27">
        <v>1</v>
      </c>
      <c r="N187" s="27">
        <v>11</v>
      </c>
      <c r="O187" s="27">
        <v>0</v>
      </c>
      <c r="P187" s="27">
        <f t="shared" si="7"/>
        <v>0.90456806874717322</v>
      </c>
      <c r="Q187" s="27">
        <f t="shared" si="8"/>
        <v>1.7598600559283526</v>
      </c>
    </row>
    <row r="188" spans="1:17">
      <c r="A188" s="25" t="s">
        <v>838</v>
      </c>
      <c r="B188" s="25" t="s">
        <v>1107</v>
      </c>
      <c r="C188" s="25" t="s">
        <v>2214</v>
      </c>
      <c r="D188" s="25" t="s">
        <v>394</v>
      </c>
      <c r="E188" s="25">
        <v>27339</v>
      </c>
      <c r="F188" s="26">
        <v>55.180999999999997</v>
      </c>
      <c r="G188" s="25" t="s">
        <v>2624</v>
      </c>
      <c r="H188" s="25">
        <v>24</v>
      </c>
      <c r="I188" s="25">
        <v>8</v>
      </c>
      <c r="J188" s="25" t="s">
        <v>1411</v>
      </c>
      <c r="K188" s="25">
        <v>0</v>
      </c>
      <c r="L188" s="25">
        <f t="shared" si="6"/>
        <v>24</v>
      </c>
      <c r="M188" s="27">
        <v>1</v>
      </c>
      <c r="N188" s="27">
        <v>80</v>
      </c>
      <c r="O188" s="27">
        <v>0</v>
      </c>
      <c r="P188" s="27">
        <f t="shared" si="7"/>
        <v>0.4349323136586869</v>
      </c>
      <c r="Q188" s="27">
        <f t="shared" si="8"/>
        <v>0.84617181645658923</v>
      </c>
    </row>
    <row r="189" spans="1:17">
      <c r="A189" s="25" t="s">
        <v>838</v>
      </c>
      <c r="B189" s="25" t="s">
        <v>1110</v>
      </c>
      <c r="C189" s="25" t="s">
        <v>2625</v>
      </c>
      <c r="D189" s="25" t="s">
        <v>395</v>
      </c>
      <c r="E189" s="25">
        <v>7916</v>
      </c>
      <c r="F189" s="26">
        <v>228.863</v>
      </c>
      <c r="G189" s="25" t="s">
        <v>2432</v>
      </c>
      <c r="H189" s="25">
        <v>11</v>
      </c>
      <c r="I189" s="25">
        <v>3.67</v>
      </c>
      <c r="J189" s="25" t="s">
        <v>1411</v>
      </c>
      <c r="K189" s="25">
        <v>0</v>
      </c>
      <c r="L189" s="25">
        <f t="shared" si="6"/>
        <v>11</v>
      </c>
      <c r="M189" s="27">
        <v>1</v>
      </c>
      <c r="N189" s="27">
        <v>36.67</v>
      </c>
      <c r="O189" s="27">
        <v>0</v>
      </c>
      <c r="P189" s="27">
        <f t="shared" si="7"/>
        <v>4.8063688757029314E-2</v>
      </c>
      <c r="Q189" s="27">
        <f t="shared" si="8"/>
        <v>9.3509122095387767E-2</v>
      </c>
    </row>
    <row r="190" spans="1:17">
      <c r="A190" s="25" t="s">
        <v>838</v>
      </c>
      <c r="B190" s="25" t="s">
        <v>1112</v>
      </c>
      <c r="C190" s="25" t="s">
        <v>2215</v>
      </c>
      <c r="D190" s="25" t="s">
        <v>396</v>
      </c>
      <c r="E190" s="25">
        <v>84726</v>
      </c>
      <c r="F190" s="26">
        <v>242.96700000000001</v>
      </c>
      <c r="G190" s="25" t="s">
        <v>2626</v>
      </c>
      <c r="H190" s="25">
        <v>123</v>
      </c>
      <c r="I190" s="25">
        <v>41</v>
      </c>
      <c r="J190" s="25" t="s">
        <v>1411</v>
      </c>
      <c r="K190" s="25">
        <v>0</v>
      </c>
      <c r="L190" s="25">
        <f t="shared" si="6"/>
        <v>123</v>
      </c>
      <c r="M190" s="27">
        <v>1</v>
      </c>
      <c r="N190" s="27">
        <v>410</v>
      </c>
      <c r="O190" s="27">
        <v>0</v>
      </c>
      <c r="P190" s="27">
        <f t="shared" si="7"/>
        <v>0.5062415883638518</v>
      </c>
      <c r="Q190" s="27">
        <f t="shared" si="8"/>
        <v>0.9849058139374548</v>
      </c>
    </row>
    <row r="191" spans="1:17">
      <c r="A191" s="25" t="s">
        <v>838</v>
      </c>
      <c r="B191" s="25" t="s">
        <v>1121</v>
      </c>
      <c r="C191" s="25" t="s">
        <v>2627</v>
      </c>
      <c r="D191" s="25" t="s">
        <v>398</v>
      </c>
      <c r="E191" s="25">
        <v>56852</v>
      </c>
      <c r="F191" s="26">
        <v>56.222999999999999</v>
      </c>
      <c r="G191" s="25" t="s">
        <v>1939</v>
      </c>
      <c r="H191" s="25">
        <v>9</v>
      </c>
      <c r="I191" s="25">
        <v>3</v>
      </c>
      <c r="J191" s="25" t="s">
        <v>1411</v>
      </c>
      <c r="K191" s="25">
        <v>0</v>
      </c>
      <c r="L191" s="25">
        <f t="shared" si="6"/>
        <v>9</v>
      </c>
      <c r="M191" s="27">
        <v>1</v>
      </c>
      <c r="N191" s="27">
        <v>30</v>
      </c>
      <c r="O191" s="27">
        <v>0</v>
      </c>
      <c r="P191" s="27">
        <f t="shared" si="7"/>
        <v>0.16007683688170321</v>
      </c>
      <c r="Q191" s="27">
        <f t="shared" si="8"/>
        <v>0.31143353478930585</v>
      </c>
    </row>
    <row r="192" spans="1:17">
      <c r="A192" s="25" t="s">
        <v>838</v>
      </c>
      <c r="B192" s="25" t="s">
        <v>1122</v>
      </c>
      <c r="C192" s="25" t="s">
        <v>2306</v>
      </c>
      <c r="D192" s="25" t="s">
        <v>399</v>
      </c>
      <c r="E192" s="25">
        <v>22913</v>
      </c>
      <c r="F192" s="26">
        <v>32.463000000000001</v>
      </c>
      <c r="G192" s="25" t="s">
        <v>1511</v>
      </c>
      <c r="H192" s="25">
        <v>5</v>
      </c>
      <c r="I192" s="25">
        <v>1.67</v>
      </c>
      <c r="J192" s="25" t="s">
        <v>1411</v>
      </c>
      <c r="K192" s="25">
        <v>0</v>
      </c>
      <c r="L192" s="25">
        <f t="shared" si="6"/>
        <v>5</v>
      </c>
      <c r="M192" s="27">
        <v>0.67</v>
      </c>
      <c r="N192" s="27">
        <v>16.670000000000002</v>
      </c>
      <c r="O192" s="27">
        <v>0.04</v>
      </c>
      <c r="P192" s="27">
        <f t="shared" si="7"/>
        <v>0.15402150140159565</v>
      </c>
      <c r="Q192" s="27">
        <f t="shared" si="8"/>
        <v>0.29965272646224833</v>
      </c>
    </row>
    <row r="193" spans="1:17">
      <c r="A193" s="25" t="s">
        <v>838</v>
      </c>
      <c r="B193" s="25" t="s">
        <v>1123</v>
      </c>
      <c r="C193" s="25" t="s">
        <v>2218</v>
      </c>
      <c r="D193" s="25" t="s">
        <v>400</v>
      </c>
      <c r="E193" s="25">
        <v>5901</v>
      </c>
      <c r="F193" s="26">
        <v>24.422999999999998</v>
      </c>
      <c r="G193" s="25" t="s">
        <v>2314</v>
      </c>
      <c r="H193" s="25">
        <v>6</v>
      </c>
      <c r="I193" s="25">
        <v>2</v>
      </c>
      <c r="J193" s="25" t="s">
        <v>1411</v>
      </c>
      <c r="K193" s="25">
        <v>0</v>
      </c>
      <c r="L193" s="25">
        <f t="shared" si="6"/>
        <v>6</v>
      </c>
      <c r="M193" s="27">
        <v>0.67</v>
      </c>
      <c r="N193" s="27">
        <v>20</v>
      </c>
      <c r="O193" s="27">
        <v>0.03</v>
      </c>
      <c r="P193" s="27">
        <f t="shared" si="7"/>
        <v>0.24567006510256728</v>
      </c>
      <c r="Q193" s="27">
        <f t="shared" si="8"/>
        <v>0.47795732510227096</v>
      </c>
    </row>
    <row r="194" spans="1:17">
      <c r="A194" s="25" t="s">
        <v>838</v>
      </c>
      <c r="B194" s="25" t="s">
        <v>1128</v>
      </c>
      <c r="C194" s="25" t="s">
        <v>2221</v>
      </c>
      <c r="D194" s="25" t="s">
        <v>402</v>
      </c>
      <c r="E194" s="25">
        <v>8241</v>
      </c>
      <c r="F194" s="26">
        <v>103.533</v>
      </c>
      <c r="G194" s="25" t="s">
        <v>2533</v>
      </c>
      <c r="H194" s="25">
        <v>30</v>
      </c>
      <c r="I194" s="25">
        <v>10</v>
      </c>
      <c r="J194" s="25" t="s">
        <v>1411</v>
      </c>
      <c r="K194" s="25">
        <v>0</v>
      </c>
      <c r="L194" s="25">
        <f t="shared" ref="L194:L257" si="9">H194-K194</f>
        <v>30</v>
      </c>
      <c r="M194" s="27">
        <v>1</v>
      </c>
      <c r="N194" s="27">
        <v>100</v>
      </c>
      <c r="O194" s="27">
        <v>0</v>
      </c>
      <c r="P194" s="27">
        <f t="shared" ref="P194:P257" si="10">L194/F194</f>
        <v>0.28976268436150793</v>
      </c>
      <c r="Q194" s="27">
        <f t="shared" ref="Q194:Q257" si="11">P194/0.514</f>
        <v>0.56374063105351735</v>
      </c>
    </row>
    <row r="195" spans="1:17">
      <c r="A195" s="25" t="s">
        <v>838</v>
      </c>
      <c r="B195" s="25" t="s">
        <v>1127</v>
      </c>
      <c r="C195" s="25" t="s">
        <v>1687</v>
      </c>
      <c r="D195" s="25" t="s">
        <v>132</v>
      </c>
      <c r="E195" s="25">
        <v>10432</v>
      </c>
      <c r="F195" s="26">
        <v>69.492000000000004</v>
      </c>
      <c r="G195" s="25" t="s">
        <v>2587</v>
      </c>
      <c r="H195" s="25">
        <v>32</v>
      </c>
      <c r="I195" s="25">
        <v>10.67</v>
      </c>
      <c r="J195" s="25" t="s">
        <v>2365</v>
      </c>
      <c r="K195" s="25">
        <v>28</v>
      </c>
      <c r="L195" s="25">
        <f t="shared" si="9"/>
        <v>4</v>
      </c>
      <c r="M195" s="27">
        <v>0</v>
      </c>
      <c r="N195" s="27">
        <v>1.1399999999999999</v>
      </c>
      <c r="O195" s="27">
        <v>0.24</v>
      </c>
      <c r="P195" s="27">
        <f t="shared" si="10"/>
        <v>5.7560582513095031E-2</v>
      </c>
      <c r="Q195" s="27">
        <f t="shared" si="11"/>
        <v>0.11198556909162458</v>
      </c>
    </row>
    <row r="196" spans="1:17">
      <c r="A196" s="25" t="s">
        <v>838</v>
      </c>
      <c r="B196" s="25" t="s">
        <v>1132</v>
      </c>
      <c r="C196" s="25" t="s">
        <v>2222</v>
      </c>
      <c r="D196" s="25" t="s">
        <v>403</v>
      </c>
      <c r="E196" s="25">
        <v>10180</v>
      </c>
      <c r="F196" s="26">
        <v>128.64400000000001</v>
      </c>
      <c r="G196" s="25" t="s">
        <v>2628</v>
      </c>
      <c r="H196" s="25">
        <v>63</v>
      </c>
      <c r="I196" s="25">
        <v>21</v>
      </c>
      <c r="J196" s="25" t="s">
        <v>1411</v>
      </c>
      <c r="K196" s="25">
        <v>0</v>
      </c>
      <c r="L196" s="25">
        <f t="shared" si="9"/>
        <v>63</v>
      </c>
      <c r="M196" s="27">
        <v>1</v>
      </c>
      <c r="N196" s="27">
        <v>210</v>
      </c>
      <c r="O196" s="27">
        <v>0</v>
      </c>
      <c r="P196" s="27">
        <f t="shared" si="10"/>
        <v>0.48972357824694501</v>
      </c>
      <c r="Q196" s="27">
        <f t="shared" si="11"/>
        <v>0.95276960748432882</v>
      </c>
    </row>
    <row r="197" spans="1:17">
      <c r="A197" s="25" t="s">
        <v>838</v>
      </c>
      <c r="B197" s="25" t="s">
        <v>1133</v>
      </c>
      <c r="C197" s="25" t="s">
        <v>2330</v>
      </c>
      <c r="D197" s="25" t="s">
        <v>404</v>
      </c>
      <c r="E197" s="25">
        <v>9939</v>
      </c>
      <c r="F197" s="26">
        <v>19.888999999999999</v>
      </c>
      <c r="G197" s="25" t="s">
        <v>1538</v>
      </c>
      <c r="H197" s="25">
        <v>7</v>
      </c>
      <c r="I197" s="25">
        <v>2.33</v>
      </c>
      <c r="J197" s="25" t="s">
        <v>1469</v>
      </c>
      <c r="K197" s="25">
        <v>2</v>
      </c>
      <c r="L197" s="25">
        <f t="shared" si="9"/>
        <v>5</v>
      </c>
      <c r="M197" s="27">
        <v>0.94</v>
      </c>
      <c r="N197" s="27">
        <v>3.5</v>
      </c>
      <c r="O197" s="27">
        <v>0</v>
      </c>
      <c r="P197" s="27">
        <f t="shared" si="10"/>
        <v>0.25139524360199106</v>
      </c>
      <c r="Q197" s="27">
        <f t="shared" si="11"/>
        <v>0.48909580467313435</v>
      </c>
    </row>
    <row r="198" spans="1:17">
      <c r="A198" s="25" t="s">
        <v>838</v>
      </c>
      <c r="B198" s="25" t="s">
        <v>1136</v>
      </c>
      <c r="C198" s="25" t="s">
        <v>1551</v>
      </c>
      <c r="D198" s="25" t="s">
        <v>133</v>
      </c>
      <c r="E198" s="25">
        <v>27316</v>
      </c>
      <c r="F198" s="26">
        <v>42.332000000000001</v>
      </c>
      <c r="G198" s="25" t="s">
        <v>2676</v>
      </c>
      <c r="H198" s="25">
        <v>33</v>
      </c>
      <c r="I198" s="25">
        <v>11</v>
      </c>
      <c r="J198" s="25" t="s">
        <v>2677</v>
      </c>
      <c r="K198" s="25">
        <v>11</v>
      </c>
      <c r="L198" s="25">
        <f t="shared" si="9"/>
        <v>22</v>
      </c>
      <c r="M198" s="27">
        <v>0.84</v>
      </c>
      <c r="N198" s="27">
        <v>3</v>
      </c>
      <c r="O198" s="27">
        <v>0.01</v>
      </c>
      <c r="P198" s="27">
        <f t="shared" si="10"/>
        <v>0.51970140791835961</v>
      </c>
      <c r="Q198" s="27">
        <f t="shared" si="11"/>
        <v>1.0110922333042016</v>
      </c>
    </row>
    <row r="199" spans="1:17">
      <c r="A199" s="25" t="s">
        <v>838</v>
      </c>
      <c r="B199" s="25" t="s">
        <v>1140</v>
      </c>
      <c r="C199" s="25" t="s">
        <v>1690</v>
      </c>
      <c r="D199" s="25" t="s">
        <v>136</v>
      </c>
      <c r="E199" s="25">
        <v>5955</v>
      </c>
      <c r="F199" s="26">
        <v>36.875999999999998</v>
      </c>
      <c r="G199" s="25" t="s">
        <v>2629</v>
      </c>
      <c r="H199" s="25">
        <v>12</v>
      </c>
      <c r="I199" s="25">
        <v>4</v>
      </c>
      <c r="J199" s="25" t="s">
        <v>2220</v>
      </c>
      <c r="K199" s="25">
        <v>3</v>
      </c>
      <c r="L199" s="25">
        <f t="shared" si="9"/>
        <v>9</v>
      </c>
      <c r="M199" s="27">
        <v>0.93</v>
      </c>
      <c r="N199" s="27">
        <v>4</v>
      </c>
      <c r="O199" s="27">
        <v>0</v>
      </c>
      <c r="P199" s="27">
        <f t="shared" si="10"/>
        <v>0.24406117800195251</v>
      </c>
      <c r="Q199" s="27">
        <f t="shared" si="11"/>
        <v>0.47482719455632783</v>
      </c>
    </row>
    <row r="200" spans="1:17">
      <c r="A200" s="25" t="s">
        <v>838</v>
      </c>
      <c r="B200" s="25" t="s">
        <v>1141</v>
      </c>
      <c r="C200" s="25" t="s">
        <v>2711</v>
      </c>
      <c r="D200" s="25" t="s">
        <v>405</v>
      </c>
      <c r="E200" s="25">
        <v>29803</v>
      </c>
      <c r="F200" s="26">
        <v>63.575000000000003</v>
      </c>
      <c r="G200" s="25" t="s">
        <v>1458</v>
      </c>
      <c r="H200" s="25">
        <v>4</v>
      </c>
      <c r="I200" s="25">
        <v>1.33</v>
      </c>
      <c r="J200" s="25" t="s">
        <v>1449</v>
      </c>
      <c r="K200" s="25">
        <v>1</v>
      </c>
      <c r="L200" s="25">
        <f t="shared" si="9"/>
        <v>3</v>
      </c>
      <c r="M200" s="27">
        <v>0.33</v>
      </c>
      <c r="N200" s="27">
        <v>4</v>
      </c>
      <c r="O200" s="27">
        <v>0.17</v>
      </c>
      <c r="P200" s="27">
        <f t="shared" si="10"/>
        <v>4.7188360204482895E-2</v>
      </c>
      <c r="Q200" s="27">
        <f t="shared" si="11"/>
        <v>9.1806148257748826E-2</v>
      </c>
    </row>
    <row r="201" spans="1:17">
      <c r="A201" s="25" t="s">
        <v>838</v>
      </c>
      <c r="B201" s="25" t="s">
        <v>1142</v>
      </c>
      <c r="C201" s="25" t="s">
        <v>2224</v>
      </c>
      <c r="D201" s="25" t="s">
        <v>406</v>
      </c>
      <c r="E201" s="25">
        <v>55183</v>
      </c>
      <c r="F201" s="26">
        <v>274.46600000000001</v>
      </c>
      <c r="G201" s="25" t="s">
        <v>2630</v>
      </c>
      <c r="H201" s="25">
        <v>125</v>
      </c>
      <c r="I201" s="25">
        <v>41.67</v>
      </c>
      <c r="J201" s="25" t="s">
        <v>1411</v>
      </c>
      <c r="K201" s="25">
        <v>0</v>
      </c>
      <c r="L201" s="25">
        <f t="shared" si="9"/>
        <v>125</v>
      </c>
      <c r="M201" s="27">
        <v>1</v>
      </c>
      <c r="N201" s="27">
        <v>416.67</v>
      </c>
      <c r="O201" s="27">
        <v>0</v>
      </c>
      <c r="P201" s="27">
        <f t="shared" si="10"/>
        <v>0.45542981644356678</v>
      </c>
      <c r="Q201" s="27">
        <f t="shared" si="11"/>
        <v>0.8860502265439042</v>
      </c>
    </row>
    <row r="202" spans="1:17">
      <c r="A202" s="25" t="s">
        <v>838</v>
      </c>
      <c r="B202" s="25" t="s">
        <v>1144</v>
      </c>
      <c r="C202" s="25" t="s">
        <v>1418</v>
      </c>
      <c r="D202" s="25" t="s">
        <v>137</v>
      </c>
      <c r="E202" s="25">
        <v>254225</v>
      </c>
      <c r="F202" s="26">
        <v>77.194000000000003</v>
      </c>
      <c r="G202" s="25" t="s">
        <v>1426</v>
      </c>
      <c r="H202" s="25">
        <v>10</v>
      </c>
      <c r="I202" s="25">
        <v>3.33</v>
      </c>
      <c r="J202" s="25" t="s">
        <v>1411</v>
      </c>
      <c r="K202" s="25">
        <v>0</v>
      </c>
      <c r="L202" s="25">
        <f t="shared" si="9"/>
        <v>10</v>
      </c>
      <c r="M202" s="27">
        <v>1</v>
      </c>
      <c r="N202" s="27">
        <v>33.33</v>
      </c>
      <c r="O202" s="27">
        <v>0</v>
      </c>
      <c r="P202" s="27">
        <f t="shared" si="10"/>
        <v>0.12954374692333601</v>
      </c>
      <c r="Q202" s="27">
        <f t="shared" si="11"/>
        <v>0.25203063603761866</v>
      </c>
    </row>
    <row r="203" spans="1:17">
      <c r="A203" s="25" t="s">
        <v>838</v>
      </c>
      <c r="B203" s="25" t="s">
        <v>1145</v>
      </c>
      <c r="C203" s="25" t="s">
        <v>2631</v>
      </c>
      <c r="D203" s="25" t="s">
        <v>407</v>
      </c>
      <c r="E203" s="25">
        <v>10921</v>
      </c>
      <c r="F203" s="26">
        <v>34.207999999999998</v>
      </c>
      <c r="G203" s="25" t="s">
        <v>1939</v>
      </c>
      <c r="H203" s="25">
        <v>9</v>
      </c>
      <c r="I203" s="25">
        <v>3</v>
      </c>
      <c r="J203" s="25" t="s">
        <v>1411</v>
      </c>
      <c r="K203" s="25">
        <v>0</v>
      </c>
      <c r="L203" s="25">
        <f t="shared" si="9"/>
        <v>9</v>
      </c>
      <c r="M203" s="27">
        <v>1</v>
      </c>
      <c r="N203" s="27">
        <v>30</v>
      </c>
      <c r="O203" s="27">
        <v>0</v>
      </c>
      <c r="P203" s="27">
        <f t="shared" si="10"/>
        <v>0.26309635173058937</v>
      </c>
      <c r="Q203" s="27">
        <f t="shared" si="11"/>
        <v>0.51186060647974585</v>
      </c>
    </row>
    <row r="204" spans="1:17">
      <c r="A204" s="25" t="s">
        <v>838</v>
      </c>
      <c r="B204" s="25" t="s">
        <v>1147</v>
      </c>
      <c r="C204" s="25" t="s">
        <v>1609</v>
      </c>
      <c r="D204" s="25" t="s">
        <v>138</v>
      </c>
      <c r="E204" s="25">
        <v>6134</v>
      </c>
      <c r="F204" s="26">
        <v>24.603999999999999</v>
      </c>
      <c r="G204" s="25" t="s">
        <v>2485</v>
      </c>
      <c r="H204" s="25">
        <v>38</v>
      </c>
      <c r="I204" s="25">
        <v>12.67</v>
      </c>
      <c r="J204" s="25" t="s">
        <v>2597</v>
      </c>
      <c r="K204" s="25">
        <v>12</v>
      </c>
      <c r="L204" s="25">
        <f t="shared" si="9"/>
        <v>26</v>
      </c>
      <c r="M204" s="27">
        <v>0.98</v>
      </c>
      <c r="N204" s="27">
        <v>3.17</v>
      </c>
      <c r="O204" s="27">
        <v>0</v>
      </c>
      <c r="P204" s="27">
        <f t="shared" si="10"/>
        <v>1.0567387416680214</v>
      </c>
      <c r="Q204" s="27">
        <f t="shared" si="11"/>
        <v>2.0559119487704698</v>
      </c>
    </row>
    <row r="205" spans="1:17">
      <c r="A205" s="25" t="s">
        <v>838</v>
      </c>
      <c r="B205" s="25" t="s">
        <v>1148</v>
      </c>
      <c r="C205" s="25" t="s">
        <v>1786</v>
      </c>
      <c r="D205" s="25" t="s">
        <v>139</v>
      </c>
      <c r="E205" s="25">
        <v>4736</v>
      </c>
      <c r="F205" s="26">
        <v>24.831</v>
      </c>
      <c r="G205" s="25" t="s">
        <v>2038</v>
      </c>
      <c r="H205" s="25">
        <v>24</v>
      </c>
      <c r="I205" s="25">
        <v>8</v>
      </c>
      <c r="J205" s="25" t="s">
        <v>1411</v>
      </c>
      <c r="K205" s="25">
        <v>0</v>
      </c>
      <c r="L205" s="25">
        <f t="shared" si="9"/>
        <v>24</v>
      </c>
      <c r="M205" s="27">
        <v>1</v>
      </c>
      <c r="N205" s="27">
        <v>80</v>
      </c>
      <c r="O205" s="27">
        <v>0</v>
      </c>
      <c r="P205" s="27">
        <f t="shared" si="10"/>
        <v>0.9665337682735291</v>
      </c>
      <c r="Q205" s="27">
        <f t="shared" si="11"/>
        <v>1.8804158915827414</v>
      </c>
    </row>
    <row r="206" spans="1:17">
      <c r="A206" s="25" t="s">
        <v>838</v>
      </c>
      <c r="B206" s="25" t="s">
        <v>1149</v>
      </c>
      <c r="C206" s="25" t="s">
        <v>1473</v>
      </c>
      <c r="D206" s="25" t="s">
        <v>140</v>
      </c>
      <c r="E206" s="25">
        <v>6135</v>
      </c>
      <c r="F206" s="26">
        <v>20.251999999999999</v>
      </c>
      <c r="G206" s="25" t="s">
        <v>1939</v>
      </c>
      <c r="H206" s="25">
        <v>9</v>
      </c>
      <c r="I206" s="25">
        <v>3</v>
      </c>
      <c r="J206" s="25" t="s">
        <v>2001</v>
      </c>
      <c r="K206" s="25">
        <v>3</v>
      </c>
      <c r="L206" s="25">
        <f t="shared" si="9"/>
        <v>6</v>
      </c>
      <c r="M206" s="27">
        <v>0.94</v>
      </c>
      <c r="N206" s="27">
        <v>3</v>
      </c>
      <c r="O206" s="27">
        <v>0</v>
      </c>
      <c r="P206" s="27">
        <f t="shared" si="10"/>
        <v>0.29626703535453291</v>
      </c>
      <c r="Q206" s="27">
        <f t="shared" si="11"/>
        <v>0.57639501041737917</v>
      </c>
    </row>
    <row r="207" spans="1:17">
      <c r="A207" s="25" t="s">
        <v>838</v>
      </c>
      <c r="B207" s="25" t="s">
        <v>1150</v>
      </c>
      <c r="C207" s="25" t="s">
        <v>2291</v>
      </c>
      <c r="D207" s="25" t="s">
        <v>408</v>
      </c>
      <c r="E207" s="25">
        <v>6136</v>
      </c>
      <c r="F207" s="26">
        <v>17.818999999999999</v>
      </c>
      <c r="G207" s="25" t="s">
        <v>1724</v>
      </c>
      <c r="H207" s="25">
        <v>21</v>
      </c>
      <c r="I207" s="25">
        <v>7</v>
      </c>
      <c r="J207" s="25" t="s">
        <v>1411</v>
      </c>
      <c r="K207" s="25">
        <v>0</v>
      </c>
      <c r="L207" s="25">
        <f t="shared" si="9"/>
        <v>21</v>
      </c>
      <c r="M207" s="27">
        <v>1</v>
      </c>
      <c r="N207" s="27">
        <v>70</v>
      </c>
      <c r="O207" s="27">
        <v>0</v>
      </c>
      <c r="P207" s="27">
        <f t="shared" si="10"/>
        <v>1.1785173129805264</v>
      </c>
      <c r="Q207" s="27">
        <f t="shared" si="11"/>
        <v>2.2928352392617244</v>
      </c>
    </row>
    <row r="208" spans="1:17">
      <c r="A208" s="25" t="s">
        <v>838</v>
      </c>
      <c r="B208" s="25" t="s">
        <v>1151</v>
      </c>
      <c r="C208" s="25" t="s">
        <v>1569</v>
      </c>
      <c r="D208" s="25" t="s">
        <v>141</v>
      </c>
      <c r="E208" s="25">
        <v>6137</v>
      </c>
      <c r="F208" s="26">
        <v>24.260999999999999</v>
      </c>
      <c r="G208" s="25" t="s">
        <v>2732</v>
      </c>
      <c r="H208" s="25">
        <v>40</v>
      </c>
      <c r="I208" s="25">
        <v>13.33</v>
      </c>
      <c r="J208" s="25" t="s">
        <v>2559</v>
      </c>
      <c r="K208" s="25">
        <v>27</v>
      </c>
      <c r="L208" s="25">
        <f t="shared" si="9"/>
        <v>13</v>
      </c>
      <c r="M208" s="27">
        <v>0</v>
      </c>
      <c r="N208" s="27">
        <v>1.48</v>
      </c>
      <c r="O208" s="27">
        <v>0.23</v>
      </c>
      <c r="P208" s="27">
        <f t="shared" si="10"/>
        <v>0.53583941304975069</v>
      </c>
      <c r="Q208" s="27">
        <f t="shared" si="11"/>
        <v>1.0424891304469857</v>
      </c>
    </row>
    <row r="209" spans="1:17">
      <c r="A209" s="25" t="s">
        <v>838</v>
      </c>
      <c r="B209" s="25" t="s">
        <v>1152</v>
      </c>
      <c r="C209" s="25" t="s">
        <v>1480</v>
      </c>
      <c r="D209" s="25" t="s">
        <v>142</v>
      </c>
      <c r="E209" s="25">
        <v>23521</v>
      </c>
      <c r="F209" s="26">
        <v>23.577000000000002</v>
      </c>
      <c r="G209" s="25" t="s">
        <v>2632</v>
      </c>
      <c r="H209" s="25">
        <v>28</v>
      </c>
      <c r="I209" s="25">
        <v>9.33</v>
      </c>
      <c r="J209" s="25" t="s">
        <v>1442</v>
      </c>
      <c r="K209" s="25">
        <v>5</v>
      </c>
      <c r="L209" s="25">
        <f t="shared" si="9"/>
        <v>23</v>
      </c>
      <c r="M209" s="27">
        <v>1</v>
      </c>
      <c r="N209" s="27">
        <v>5.6</v>
      </c>
      <c r="O209" s="27">
        <v>0</v>
      </c>
      <c r="P209" s="27">
        <f t="shared" si="10"/>
        <v>0.97552699664927678</v>
      </c>
      <c r="Q209" s="27">
        <f t="shared" si="11"/>
        <v>1.897912444842951</v>
      </c>
    </row>
    <row r="210" spans="1:17">
      <c r="A210" s="25" t="s">
        <v>838</v>
      </c>
      <c r="B210" s="25" t="s">
        <v>1153</v>
      </c>
      <c r="C210" s="25" t="s">
        <v>1518</v>
      </c>
      <c r="D210" s="25" t="s">
        <v>143</v>
      </c>
      <c r="E210" s="25">
        <v>9045</v>
      </c>
      <c r="F210" s="26">
        <v>23.431999999999999</v>
      </c>
      <c r="G210" s="25" t="s">
        <v>2541</v>
      </c>
      <c r="H210" s="25">
        <v>20</v>
      </c>
      <c r="I210" s="25">
        <v>6.67</v>
      </c>
      <c r="J210" s="25" t="s">
        <v>1431</v>
      </c>
      <c r="K210" s="25">
        <v>3</v>
      </c>
      <c r="L210" s="25">
        <f t="shared" si="9"/>
        <v>17</v>
      </c>
      <c r="M210" s="27">
        <v>1</v>
      </c>
      <c r="N210" s="27">
        <v>6.67</v>
      </c>
      <c r="O210" s="27">
        <v>0</v>
      </c>
      <c r="P210" s="27">
        <f t="shared" si="10"/>
        <v>0.72550358484124278</v>
      </c>
      <c r="Q210" s="27">
        <f t="shared" si="11"/>
        <v>1.4114855736210949</v>
      </c>
    </row>
    <row r="211" spans="1:17">
      <c r="A211" s="25" t="s">
        <v>838</v>
      </c>
      <c r="B211" s="25" t="s">
        <v>1154</v>
      </c>
      <c r="C211" s="25" t="s">
        <v>1462</v>
      </c>
      <c r="D211" s="25" t="s">
        <v>144</v>
      </c>
      <c r="E211" s="25">
        <v>6138</v>
      </c>
      <c r="F211" s="26">
        <v>24.146000000000001</v>
      </c>
      <c r="G211" s="25" t="s">
        <v>1823</v>
      </c>
      <c r="H211" s="25">
        <v>18</v>
      </c>
      <c r="I211" s="25">
        <v>6</v>
      </c>
      <c r="J211" s="25" t="s">
        <v>1411</v>
      </c>
      <c r="K211" s="25">
        <v>0</v>
      </c>
      <c r="L211" s="25">
        <f t="shared" si="9"/>
        <v>18</v>
      </c>
      <c r="M211" s="27">
        <v>1</v>
      </c>
      <c r="N211" s="27">
        <v>60</v>
      </c>
      <c r="O211" s="27">
        <v>0</v>
      </c>
      <c r="P211" s="27">
        <f t="shared" si="10"/>
        <v>0.74546508738507411</v>
      </c>
      <c r="Q211" s="27">
        <f t="shared" si="11"/>
        <v>1.4503211816830235</v>
      </c>
    </row>
    <row r="212" spans="1:17">
      <c r="A212" s="25" t="s">
        <v>838</v>
      </c>
      <c r="B212" s="25" t="s">
        <v>1155</v>
      </c>
      <c r="C212" s="25" t="s">
        <v>1787</v>
      </c>
      <c r="D212" s="25" t="s">
        <v>145</v>
      </c>
      <c r="E212" s="25">
        <v>6139</v>
      </c>
      <c r="F212" s="26">
        <v>21.396999999999998</v>
      </c>
      <c r="G212" s="25" t="s">
        <v>2683</v>
      </c>
      <c r="H212" s="25">
        <v>48</v>
      </c>
      <c r="I212" s="25">
        <v>16</v>
      </c>
      <c r="J212" s="25" t="s">
        <v>1770</v>
      </c>
      <c r="K212" s="25">
        <v>20</v>
      </c>
      <c r="L212" s="25">
        <f t="shared" si="9"/>
        <v>28</v>
      </c>
      <c r="M212" s="27">
        <v>0.67</v>
      </c>
      <c r="N212" s="27">
        <v>2.4</v>
      </c>
      <c r="O212" s="27">
        <v>0.02</v>
      </c>
      <c r="P212" s="27">
        <f t="shared" si="10"/>
        <v>1.3085946628031968</v>
      </c>
      <c r="Q212" s="27">
        <f t="shared" si="11"/>
        <v>2.5459040132357913</v>
      </c>
    </row>
    <row r="213" spans="1:17">
      <c r="A213" s="25" t="s">
        <v>838</v>
      </c>
      <c r="B213" s="25" t="s">
        <v>1156</v>
      </c>
      <c r="C213" s="25" t="s">
        <v>1477</v>
      </c>
      <c r="D213" s="25" t="s">
        <v>146</v>
      </c>
      <c r="E213" s="25">
        <v>6141</v>
      </c>
      <c r="F213" s="26">
        <v>21.634</v>
      </c>
      <c r="G213" s="25" t="s">
        <v>2633</v>
      </c>
      <c r="H213" s="25">
        <v>19</v>
      </c>
      <c r="I213" s="25">
        <v>6.33</v>
      </c>
      <c r="J213" s="25" t="s">
        <v>1431</v>
      </c>
      <c r="K213" s="25">
        <v>3</v>
      </c>
      <c r="L213" s="25">
        <f t="shared" si="9"/>
        <v>16</v>
      </c>
      <c r="M213" s="27">
        <v>1</v>
      </c>
      <c r="N213" s="27">
        <v>6.33</v>
      </c>
      <c r="O213" s="27">
        <v>0</v>
      </c>
      <c r="P213" s="27">
        <f t="shared" si="10"/>
        <v>0.7395765924008505</v>
      </c>
      <c r="Q213" s="27">
        <f t="shared" si="11"/>
        <v>1.4388649657604096</v>
      </c>
    </row>
    <row r="214" spans="1:17">
      <c r="A214" s="25" t="s">
        <v>838</v>
      </c>
      <c r="B214" s="25" t="s">
        <v>1157</v>
      </c>
      <c r="C214" s="25" t="s">
        <v>1450</v>
      </c>
      <c r="D214" s="25" t="s">
        <v>147</v>
      </c>
      <c r="E214" s="25">
        <v>6142</v>
      </c>
      <c r="F214" s="26">
        <v>20.762</v>
      </c>
      <c r="G214" s="25" t="s">
        <v>2634</v>
      </c>
      <c r="H214" s="25">
        <v>35</v>
      </c>
      <c r="I214" s="25">
        <v>11.67</v>
      </c>
      <c r="J214" s="25" t="s">
        <v>1481</v>
      </c>
      <c r="K214" s="25">
        <v>11</v>
      </c>
      <c r="L214" s="25">
        <f t="shared" si="9"/>
        <v>24</v>
      </c>
      <c r="M214" s="27">
        <v>0.98</v>
      </c>
      <c r="N214" s="27">
        <v>3.18</v>
      </c>
      <c r="O214" s="27">
        <v>0</v>
      </c>
      <c r="P214" s="27">
        <f t="shared" si="10"/>
        <v>1.1559580001926597</v>
      </c>
      <c r="Q214" s="27">
        <f t="shared" si="11"/>
        <v>2.2489455256666533</v>
      </c>
    </row>
    <row r="215" spans="1:17">
      <c r="A215" s="25" t="s">
        <v>838</v>
      </c>
      <c r="B215" s="25" t="s">
        <v>1158</v>
      </c>
      <c r="C215" s="25" t="s">
        <v>1488</v>
      </c>
      <c r="D215" s="25" t="s">
        <v>148</v>
      </c>
      <c r="E215" s="25">
        <v>6143</v>
      </c>
      <c r="F215" s="26">
        <v>23.466000000000001</v>
      </c>
      <c r="G215" s="25" t="s">
        <v>2033</v>
      </c>
      <c r="H215" s="25">
        <v>14</v>
      </c>
      <c r="I215" s="25">
        <v>4.67</v>
      </c>
      <c r="J215" s="25" t="s">
        <v>1487</v>
      </c>
      <c r="K215" s="25">
        <v>4</v>
      </c>
      <c r="L215" s="25">
        <f t="shared" si="9"/>
        <v>10</v>
      </c>
      <c r="M215" s="27">
        <v>0.97</v>
      </c>
      <c r="N215" s="27">
        <v>3.5</v>
      </c>
      <c r="O215" s="27">
        <v>0</v>
      </c>
      <c r="P215" s="27">
        <f t="shared" si="10"/>
        <v>0.42614847012699225</v>
      </c>
      <c r="Q215" s="27">
        <f t="shared" si="11"/>
        <v>0.82908262670621058</v>
      </c>
    </row>
    <row r="216" spans="1:17">
      <c r="A216" s="25" t="s">
        <v>838</v>
      </c>
      <c r="B216" s="25" t="s">
        <v>1159</v>
      </c>
      <c r="C216" s="25" t="s">
        <v>1513</v>
      </c>
      <c r="D216" s="25" t="s">
        <v>149</v>
      </c>
      <c r="E216" s="25">
        <v>6144</v>
      </c>
      <c r="F216" s="26">
        <v>18.565000000000001</v>
      </c>
      <c r="G216" s="25" t="s">
        <v>1709</v>
      </c>
      <c r="H216" s="25">
        <v>15</v>
      </c>
      <c r="I216" s="25">
        <v>5</v>
      </c>
      <c r="J216" s="25" t="s">
        <v>1772</v>
      </c>
      <c r="K216" s="25">
        <v>14</v>
      </c>
      <c r="L216" s="25">
        <f t="shared" si="9"/>
        <v>1</v>
      </c>
      <c r="M216" s="27">
        <v>0</v>
      </c>
      <c r="N216" s="27">
        <v>1.07</v>
      </c>
      <c r="O216" s="27">
        <v>0.22</v>
      </c>
      <c r="P216" s="27">
        <f t="shared" si="10"/>
        <v>5.3864799353622407E-2</v>
      </c>
      <c r="Q216" s="27">
        <f t="shared" si="11"/>
        <v>0.10479532948175566</v>
      </c>
    </row>
    <row r="217" spans="1:17">
      <c r="A217" s="25" t="s">
        <v>838</v>
      </c>
      <c r="B217" s="25" t="s">
        <v>1160</v>
      </c>
      <c r="C217" s="25" t="s">
        <v>2292</v>
      </c>
      <c r="D217" s="25" t="s">
        <v>409</v>
      </c>
      <c r="E217" s="25">
        <v>6146</v>
      </c>
      <c r="F217" s="26">
        <v>14.787000000000001</v>
      </c>
      <c r="G217" s="25" t="s">
        <v>1520</v>
      </c>
      <c r="H217" s="25">
        <v>6</v>
      </c>
      <c r="I217" s="25">
        <v>2</v>
      </c>
      <c r="J217" s="25" t="s">
        <v>1411</v>
      </c>
      <c r="K217" s="25">
        <v>0</v>
      </c>
      <c r="L217" s="25">
        <f t="shared" si="9"/>
        <v>6</v>
      </c>
      <c r="M217" s="27">
        <v>0.67</v>
      </c>
      <c r="N217" s="27">
        <v>20</v>
      </c>
      <c r="O217" s="27">
        <v>0.03</v>
      </c>
      <c r="P217" s="27">
        <f t="shared" si="10"/>
        <v>0.40576181781294379</v>
      </c>
      <c r="Q217" s="27">
        <f t="shared" si="11"/>
        <v>0.7894198790135093</v>
      </c>
    </row>
    <row r="218" spans="1:17">
      <c r="A218" s="25" t="s">
        <v>838</v>
      </c>
      <c r="B218" s="25" t="s">
        <v>1161</v>
      </c>
      <c r="C218" s="25" t="s">
        <v>2229</v>
      </c>
      <c r="D218" s="25" t="s">
        <v>410</v>
      </c>
      <c r="E218" s="25">
        <v>9349</v>
      </c>
      <c r="F218" s="26">
        <v>14.865</v>
      </c>
      <c r="G218" s="25" t="s">
        <v>1458</v>
      </c>
      <c r="H218" s="25">
        <v>4</v>
      </c>
      <c r="I218" s="25">
        <v>1.33</v>
      </c>
      <c r="J218" s="25" t="s">
        <v>1411</v>
      </c>
      <c r="K218" s="25">
        <v>0</v>
      </c>
      <c r="L218" s="25">
        <f t="shared" si="9"/>
        <v>4</v>
      </c>
      <c r="M218" s="27">
        <v>0.33</v>
      </c>
      <c r="N218" s="27">
        <v>13.33</v>
      </c>
      <c r="O218" s="27">
        <v>0.1</v>
      </c>
      <c r="P218" s="27">
        <f t="shared" si="10"/>
        <v>0.26908846283215609</v>
      </c>
      <c r="Q218" s="27">
        <f t="shared" si="11"/>
        <v>0.52351841017929202</v>
      </c>
    </row>
    <row r="219" spans="1:17">
      <c r="A219" s="25" t="s">
        <v>838</v>
      </c>
      <c r="B219" s="25" t="s">
        <v>1162</v>
      </c>
      <c r="C219" s="25" t="s">
        <v>1549</v>
      </c>
      <c r="D219" s="25" t="s">
        <v>150</v>
      </c>
      <c r="E219" s="25">
        <v>6147</v>
      </c>
      <c r="F219" s="26">
        <v>17.695</v>
      </c>
      <c r="G219" s="25" t="s">
        <v>2407</v>
      </c>
      <c r="H219" s="25">
        <v>15</v>
      </c>
      <c r="I219" s="25">
        <v>5</v>
      </c>
      <c r="J219" s="25" t="s">
        <v>1487</v>
      </c>
      <c r="K219" s="25">
        <v>4</v>
      </c>
      <c r="L219" s="25">
        <f t="shared" si="9"/>
        <v>11</v>
      </c>
      <c r="M219" s="27">
        <v>0.97</v>
      </c>
      <c r="N219" s="27">
        <v>3.75</v>
      </c>
      <c r="O219" s="27">
        <v>0</v>
      </c>
      <c r="P219" s="27">
        <f t="shared" si="10"/>
        <v>0.62164453235377226</v>
      </c>
      <c r="Q219" s="27">
        <f t="shared" si="11"/>
        <v>1.2094251602213468</v>
      </c>
    </row>
    <row r="220" spans="1:17">
      <c r="A220" s="25" t="s">
        <v>838</v>
      </c>
      <c r="B220" s="25" t="s">
        <v>1163</v>
      </c>
      <c r="C220" s="25" t="s">
        <v>1515</v>
      </c>
      <c r="D220" s="25" t="s">
        <v>151</v>
      </c>
      <c r="E220" s="25">
        <v>6152</v>
      </c>
      <c r="F220" s="26">
        <v>17.779</v>
      </c>
      <c r="G220" s="25" t="s">
        <v>2230</v>
      </c>
      <c r="H220" s="25">
        <v>15</v>
      </c>
      <c r="I220" s="25">
        <v>5</v>
      </c>
      <c r="J220" s="25" t="s">
        <v>1975</v>
      </c>
      <c r="K220" s="25">
        <v>2</v>
      </c>
      <c r="L220" s="25">
        <f t="shared" si="9"/>
        <v>13</v>
      </c>
      <c r="M220" s="27">
        <v>1</v>
      </c>
      <c r="N220" s="27">
        <v>7.5</v>
      </c>
      <c r="O220" s="27">
        <v>0</v>
      </c>
      <c r="P220" s="27">
        <f t="shared" si="10"/>
        <v>0.7311997300185612</v>
      </c>
      <c r="Q220" s="27">
        <f t="shared" si="11"/>
        <v>1.4225675681294965</v>
      </c>
    </row>
    <row r="221" spans="1:17">
      <c r="A221" s="25" t="s">
        <v>838</v>
      </c>
      <c r="B221" s="25" t="s">
        <v>1164</v>
      </c>
      <c r="C221" s="25" t="s">
        <v>2378</v>
      </c>
      <c r="D221" s="25" t="s">
        <v>411</v>
      </c>
      <c r="E221" s="25">
        <v>6154</v>
      </c>
      <c r="F221" s="26">
        <v>17.257999999999999</v>
      </c>
      <c r="G221" s="25" t="s">
        <v>1772</v>
      </c>
      <c r="H221" s="25">
        <v>14</v>
      </c>
      <c r="I221" s="25">
        <v>4.67</v>
      </c>
      <c r="J221" s="25" t="s">
        <v>1411</v>
      </c>
      <c r="K221" s="25">
        <v>0</v>
      </c>
      <c r="L221" s="25">
        <f t="shared" si="9"/>
        <v>14</v>
      </c>
      <c r="M221" s="27">
        <v>1</v>
      </c>
      <c r="N221" s="27">
        <v>46.67</v>
      </c>
      <c r="O221" s="27">
        <v>0</v>
      </c>
      <c r="P221" s="27">
        <f t="shared" si="10"/>
        <v>0.81121798586162941</v>
      </c>
      <c r="Q221" s="27">
        <f t="shared" si="11"/>
        <v>1.5782451086802127</v>
      </c>
    </row>
    <row r="222" spans="1:17">
      <c r="A222" s="25" t="s">
        <v>838</v>
      </c>
      <c r="B222" s="25" t="s">
        <v>1166</v>
      </c>
      <c r="C222" s="25" t="s">
        <v>2009</v>
      </c>
      <c r="D222" s="25" t="s">
        <v>152</v>
      </c>
      <c r="E222" s="25">
        <v>6155</v>
      </c>
      <c r="F222" s="26">
        <v>15.798</v>
      </c>
      <c r="G222" s="25" t="s">
        <v>2169</v>
      </c>
      <c r="H222" s="25">
        <v>18</v>
      </c>
      <c r="I222" s="25">
        <v>6</v>
      </c>
      <c r="J222" s="25" t="s">
        <v>1411</v>
      </c>
      <c r="K222" s="25">
        <v>0</v>
      </c>
      <c r="L222" s="25">
        <f t="shared" si="9"/>
        <v>18</v>
      </c>
      <c r="M222" s="27">
        <v>1</v>
      </c>
      <c r="N222" s="27">
        <v>60</v>
      </c>
      <c r="O222" s="27">
        <v>0</v>
      </c>
      <c r="P222" s="27">
        <f t="shared" si="10"/>
        <v>1.139384732244588</v>
      </c>
      <c r="Q222" s="27">
        <f t="shared" si="11"/>
        <v>2.216701813705424</v>
      </c>
    </row>
    <row r="223" spans="1:17">
      <c r="A223" s="25" t="s">
        <v>838</v>
      </c>
      <c r="B223" s="25" t="s">
        <v>1167</v>
      </c>
      <c r="C223" s="25" t="s">
        <v>1501</v>
      </c>
      <c r="D223" s="25" t="s">
        <v>153</v>
      </c>
      <c r="E223" s="25">
        <v>6157</v>
      </c>
      <c r="F223" s="26">
        <v>16.561</v>
      </c>
      <c r="G223" s="25" t="s">
        <v>2093</v>
      </c>
      <c r="H223" s="25">
        <v>24</v>
      </c>
      <c r="I223" s="25">
        <v>8</v>
      </c>
      <c r="J223" s="25" t="s">
        <v>1563</v>
      </c>
      <c r="K223" s="25">
        <v>16</v>
      </c>
      <c r="L223" s="25">
        <f t="shared" si="9"/>
        <v>8</v>
      </c>
      <c r="M223" s="27">
        <v>0.01</v>
      </c>
      <c r="N223" s="27">
        <v>1.5</v>
      </c>
      <c r="O223" s="27">
        <v>0.22</v>
      </c>
      <c r="P223" s="27">
        <f t="shared" si="10"/>
        <v>0.48306261699172753</v>
      </c>
      <c r="Q223" s="27">
        <f t="shared" si="11"/>
        <v>0.93981053889441157</v>
      </c>
    </row>
    <row r="224" spans="1:17">
      <c r="A224" s="25" t="s">
        <v>838</v>
      </c>
      <c r="B224" s="25" t="s">
        <v>1168</v>
      </c>
      <c r="C224" s="25" t="s">
        <v>1789</v>
      </c>
      <c r="D224" s="25" t="s">
        <v>154</v>
      </c>
      <c r="E224" s="25">
        <v>6158</v>
      </c>
      <c r="F224" s="26">
        <v>15.747999999999999</v>
      </c>
      <c r="G224" s="25" t="s">
        <v>1635</v>
      </c>
      <c r="H224" s="25">
        <v>16</v>
      </c>
      <c r="I224" s="25">
        <v>5.33</v>
      </c>
      <c r="J224" s="25" t="s">
        <v>1535</v>
      </c>
      <c r="K224" s="25">
        <v>8</v>
      </c>
      <c r="L224" s="25">
        <f t="shared" si="9"/>
        <v>8</v>
      </c>
      <c r="M224" s="27">
        <v>0.51</v>
      </c>
      <c r="N224" s="27">
        <v>2</v>
      </c>
      <c r="O224" s="27">
        <v>7.0000000000000007E-2</v>
      </c>
      <c r="P224" s="27">
        <f t="shared" si="10"/>
        <v>0.50800101600203207</v>
      </c>
      <c r="Q224" s="27">
        <f t="shared" si="11"/>
        <v>0.98832882490667717</v>
      </c>
    </row>
    <row r="225" spans="1:17">
      <c r="A225" s="25" t="s">
        <v>838</v>
      </c>
      <c r="B225" s="25" t="s">
        <v>1169</v>
      </c>
      <c r="C225" s="25" t="s">
        <v>2635</v>
      </c>
      <c r="D225" s="25" t="s">
        <v>412</v>
      </c>
      <c r="E225" s="25">
        <v>6159</v>
      </c>
      <c r="F225" s="26">
        <v>17.751999999999999</v>
      </c>
      <c r="G225" s="25" t="s">
        <v>1437</v>
      </c>
      <c r="H225" s="25">
        <v>6</v>
      </c>
      <c r="I225" s="25">
        <v>2</v>
      </c>
      <c r="J225" s="25" t="s">
        <v>1842</v>
      </c>
      <c r="K225" s="25">
        <v>1</v>
      </c>
      <c r="L225" s="25">
        <f t="shared" si="9"/>
        <v>5</v>
      </c>
      <c r="M225" s="27">
        <v>0.98</v>
      </c>
      <c r="N225" s="27">
        <v>6</v>
      </c>
      <c r="O225" s="27">
        <v>0</v>
      </c>
      <c r="P225" s="27">
        <f t="shared" si="10"/>
        <v>0.28165840468679587</v>
      </c>
      <c r="Q225" s="27">
        <f t="shared" si="11"/>
        <v>0.54797354997431102</v>
      </c>
    </row>
    <row r="226" spans="1:17">
      <c r="A226" s="25" t="s">
        <v>838</v>
      </c>
      <c r="B226" s="25" t="s">
        <v>1170</v>
      </c>
      <c r="C226" s="25" t="s">
        <v>1523</v>
      </c>
      <c r="D226" s="25" t="s">
        <v>155</v>
      </c>
      <c r="E226" s="25">
        <v>6122</v>
      </c>
      <c r="F226" s="26">
        <v>46.109000000000002</v>
      </c>
      <c r="G226" s="25" t="s">
        <v>2636</v>
      </c>
      <c r="H226" s="25">
        <v>55</v>
      </c>
      <c r="I226" s="25">
        <v>18.329999999999998</v>
      </c>
      <c r="J226" s="25" t="s">
        <v>1520</v>
      </c>
      <c r="K226" s="25">
        <v>6</v>
      </c>
      <c r="L226" s="25">
        <f t="shared" si="9"/>
        <v>49</v>
      </c>
      <c r="M226" s="27">
        <v>1</v>
      </c>
      <c r="N226" s="27">
        <v>9.17</v>
      </c>
      <c r="O226" s="27">
        <v>0</v>
      </c>
      <c r="P226" s="27">
        <f t="shared" si="10"/>
        <v>1.0626992561105206</v>
      </c>
      <c r="Q226" s="27">
        <f t="shared" si="11"/>
        <v>2.0675082803706628</v>
      </c>
    </row>
    <row r="227" spans="1:17">
      <c r="A227" s="25" t="s">
        <v>838</v>
      </c>
      <c r="B227" s="25" t="s">
        <v>1171</v>
      </c>
      <c r="C227" s="25" t="s">
        <v>2232</v>
      </c>
      <c r="D227" s="25" t="s">
        <v>413</v>
      </c>
      <c r="E227" s="25">
        <v>6156</v>
      </c>
      <c r="F227" s="26">
        <v>12.784000000000001</v>
      </c>
      <c r="G227" s="25" t="s">
        <v>2637</v>
      </c>
      <c r="H227" s="25">
        <v>18</v>
      </c>
      <c r="I227" s="25">
        <v>6</v>
      </c>
      <c r="J227" s="25" t="s">
        <v>1411</v>
      </c>
      <c r="K227" s="25">
        <v>0</v>
      </c>
      <c r="L227" s="25">
        <f t="shared" si="9"/>
        <v>18</v>
      </c>
      <c r="M227" s="27">
        <v>1</v>
      </c>
      <c r="N227" s="27">
        <v>60</v>
      </c>
      <c r="O227" s="27">
        <v>0</v>
      </c>
      <c r="P227" s="27">
        <f t="shared" si="10"/>
        <v>1.4080100125156445</v>
      </c>
      <c r="Q227" s="27">
        <f t="shared" si="11"/>
        <v>2.739319090497363</v>
      </c>
    </row>
    <row r="228" spans="1:17">
      <c r="A228" s="25" t="s">
        <v>838</v>
      </c>
      <c r="B228" s="25" t="s">
        <v>1172</v>
      </c>
      <c r="C228" s="25" t="s">
        <v>2387</v>
      </c>
      <c r="D228" s="25" t="s">
        <v>414</v>
      </c>
      <c r="E228" s="25">
        <v>6160</v>
      </c>
      <c r="F228" s="26">
        <v>14.462999999999999</v>
      </c>
      <c r="G228" s="25" t="s">
        <v>1592</v>
      </c>
      <c r="H228" s="25">
        <v>12</v>
      </c>
      <c r="I228" s="25">
        <v>4</v>
      </c>
      <c r="J228" s="25" t="s">
        <v>1842</v>
      </c>
      <c r="K228" s="25">
        <v>1</v>
      </c>
      <c r="L228" s="25">
        <f t="shared" si="9"/>
        <v>11</v>
      </c>
      <c r="M228" s="27">
        <v>1</v>
      </c>
      <c r="N228" s="27">
        <v>12</v>
      </c>
      <c r="O228" s="27">
        <v>0</v>
      </c>
      <c r="P228" s="27">
        <f t="shared" si="10"/>
        <v>0.76056143262117126</v>
      </c>
      <c r="Q228" s="27">
        <f t="shared" si="11"/>
        <v>1.4796915031540296</v>
      </c>
    </row>
    <row r="229" spans="1:17">
      <c r="A229" s="25" t="s">
        <v>838</v>
      </c>
      <c r="B229" s="25" t="s">
        <v>1173</v>
      </c>
      <c r="C229" s="25" t="s">
        <v>1572</v>
      </c>
      <c r="D229" s="25" t="s">
        <v>156</v>
      </c>
      <c r="E229" s="25">
        <v>6161</v>
      </c>
      <c r="F229" s="26">
        <v>15.86</v>
      </c>
      <c r="G229" s="25" t="s">
        <v>1723</v>
      </c>
      <c r="H229" s="25">
        <v>18</v>
      </c>
      <c r="I229" s="25">
        <v>6</v>
      </c>
      <c r="J229" s="25" t="s">
        <v>1442</v>
      </c>
      <c r="K229" s="25">
        <v>5</v>
      </c>
      <c r="L229" s="25">
        <f t="shared" si="9"/>
        <v>13</v>
      </c>
      <c r="M229" s="27">
        <v>0.98</v>
      </c>
      <c r="N229" s="27">
        <v>3.6</v>
      </c>
      <c r="O229" s="27">
        <v>0</v>
      </c>
      <c r="P229" s="27">
        <f t="shared" si="10"/>
        <v>0.81967213114754101</v>
      </c>
      <c r="Q229" s="27">
        <f t="shared" si="11"/>
        <v>1.5946928621547489</v>
      </c>
    </row>
    <row r="230" spans="1:17">
      <c r="A230" s="25" t="s">
        <v>838</v>
      </c>
      <c r="B230" s="25" t="s">
        <v>1174</v>
      </c>
      <c r="C230" s="25" t="s">
        <v>2543</v>
      </c>
      <c r="D230" s="25" t="s">
        <v>415</v>
      </c>
      <c r="E230" s="25">
        <v>6164</v>
      </c>
      <c r="F230" s="26">
        <v>13.292999999999999</v>
      </c>
      <c r="G230" s="25" t="s">
        <v>1939</v>
      </c>
      <c r="H230" s="25">
        <v>9</v>
      </c>
      <c r="I230" s="25">
        <v>3</v>
      </c>
      <c r="J230" s="25" t="s">
        <v>1411</v>
      </c>
      <c r="K230" s="25">
        <v>0</v>
      </c>
      <c r="L230" s="25">
        <f t="shared" si="9"/>
        <v>9</v>
      </c>
      <c r="M230" s="27">
        <v>1</v>
      </c>
      <c r="N230" s="27">
        <v>30</v>
      </c>
      <c r="O230" s="27">
        <v>0</v>
      </c>
      <c r="P230" s="27">
        <f t="shared" si="10"/>
        <v>0.67704807041299941</v>
      </c>
      <c r="Q230" s="27">
        <f t="shared" si="11"/>
        <v>1.3172141447723724</v>
      </c>
    </row>
    <row r="231" spans="1:17">
      <c r="A231" s="25" t="s">
        <v>838</v>
      </c>
      <c r="B231" s="25" t="s">
        <v>1175</v>
      </c>
      <c r="C231" s="25" t="s">
        <v>2343</v>
      </c>
      <c r="D231" s="25" t="s">
        <v>416</v>
      </c>
      <c r="E231" s="25">
        <v>11224</v>
      </c>
      <c r="F231" s="26">
        <v>14.551</v>
      </c>
      <c r="G231" s="25" t="s">
        <v>1847</v>
      </c>
      <c r="H231" s="25">
        <v>10</v>
      </c>
      <c r="I231" s="25">
        <v>3.33</v>
      </c>
      <c r="J231" s="25" t="s">
        <v>1431</v>
      </c>
      <c r="K231" s="25">
        <v>3</v>
      </c>
      <c r="L231" s="25">
        <f t="shared" si="9"/>
        <v>7</v>
      </c>
      <c r="M231" s="27">
        <v>0.95</v>
      </c>
      <c r="N231" s="27">
        <v>3.33</v>
      </c>
      <c r="O231" s="27">
        <v>0</v>
      </c>
      <c r="P231" s="27">
        <f t="shared" si="10"/>
        <v>0.48106659336128099</v>
      </c>
      <c r="Q231" s="27">
        <f t="shared" si="11"/>
        <v>0.9359272244382898</v>
      </c>
    </row>
    <row r="232" spans="1:17">
      <c r="A232" s="25" t="s">
        <v>838</v>
      </c>
      <c r="B232" s="25" t="s">
        <v>1176</v>
      </c>
      <c r="C232" s="25" t="s">
        <v>2235</v>
      </c>
      <c r="D232" s="25" t="s">
        <v>417</v>
      </c>
      <c r="E232" s="25">
        <v>6165</v>
      </c>
      <c r="F232" s="26">
        <v>12.538</v>
      </c>
      <c r="G232" s="25" t="s">
        <v>1487</v>
      </c>
      <c r="H232" s="25">
        <v>4</v>
      </c>
      <c r="I232" s="25">
        <v>1.33</v>
      </c>
      <c r="J232" s="25" t="s">
        <v>1411</v>
      </c>
      <c r="K232" s="25">
        <v>0</v>
      </c>
      <c r="L232" s="25">
        <f t="shared" si="9"/>
        <v>4</v>
      </c>
      <c r="M232" s="27">
        <v>0.33</v>
      </c>
      <c r="N232" s="27">
        <v>13.33</v>
      </c>
      <c r="O232" s="27">
        <v>0.1</v>
      </c>
      <c r="P232" s="27">
        <f t="shared" si="10"/>
        <v>0.31903014834901899</v>
      </c>
      <c r="Q232" s="27">
        <f t="shared" si="11"/>
        <v>0.62068122246890856</v>
      </c>
    </row>
    <row r="233" spans="1:17">
      <c r="A233" s="25" t="s">
        <v>838</v>
      </c>
      <c r="B233" s="25" t="s">
        <v>1177</v>
      </c>
      <c r="C233" s="25" t="s">
        <v>2368</v>
      </c>
      <c r="D233" s="25" t="s">
        <v>418</v>
      </c>
      <c r="E233" s="25">
        <v>25873</v>
      </c>
      <c r="F233" s="26">
        <v>12.254</v>
      </c>
      <c r="G233" s="25" t="s">
        <v>2071</v>
      </c>
      <c r="H233" s="25">
        <v>11</v>
      </c>
      <c r="I233" s="25">
        <v>3.67</v>
      </c>
      <c r="J233" s="25" t="s">
        <v>1411</v>
      </c>
      <c r="K233" s="25">
        <v>0</v>
      </c>
      <c r="L233" s="25">
        <f t="shared" si="9"/>
        <v>11</v>
      </c>
      <c r="M233" s="27">
        <v>1</v>
      </c>
      <c r="N233" s="27">
        <v>36.67</v>
      </c>
      <c r="O233" s="27">
        <v>0</v>
      </c>
      <c r="P233" s="27">
        <f t="shared" si="10"/>
        <v>0.89766606822262118</v>
      </c>
      <c r="Q233" s="27">
        <f t="shared" si="11"/>
        <v>1.746432039343621</v>
      </c>
    </row>
    <row r="234" spans="1:17">
      <c r="A234" s="25" t="s">
        <v>838</v>
      </c>
      <c r="B234" s="25" t="s">
        <v>1178</v>
      </c>
      <c r="C234" s="25" t="s">
        <v>2758</v>
      </c>
      <c r="D234" s="25" t="s">
        <v>419</v>
      </c>
      <c r="E234" s="25">
        <v>6173</v>
      </c>
      <c r="F234" s="26">
        <v>12.441000000000001</v>
      </c>
      <c r="G234" s="25" t="s">
        <v>1437</v>
      </c>
      <c r="H234" s="25">
        <v>6</v>
      </c>
      <c r="I234" s="25">
        <v>2</v>
      </c>
      <c r="J234" s="25" t="s">
        <v>1437</v>
      </c>
      <c r="K234" s="25">
        <v>6</v>
      </c>
      <c r="L234" s="25">
        <f t="shared" si="9"/>
        <v>0</v>
      </c>
      <c r="M234" s="27">
        <v>0</v>
      </c>
      <c r="N234" s="27">
        <v>1</v>
      </c>
      <c r="O234" s="27">
        <v>0.26</v>
      </c>
      <c r="P234" s="27">
        <f t="shared" si="10"/>
        <v>0</v>
      </c>
      <c r="Q234" s="27">
        <f t="shared" si="11"/>
        <v>0</v>
      </c>
    </row>
    <row r="235" spans="1:17">
      <c r="A235" s="25" t="s">
        <v>838</v>
      </c>
      <c r="B235" s="25" t="s">
        <v>1179</v>
      </c>
      <c r="C235" s="25" t="s">
        <v>2379</v>
      </c>
      <c r="D235" s="25" t="s">
        <v>420</v>
      </c>
      <c r="E235" s="25">
        <v>6168</v>
      </c>
      <c r="F235" s="26">
        <v>10.275</v>
      </c>
      <c r="G235" s="25" t="s">
        <v>1490</v>
      </c>
      <c r="H235" s="25">
        <v>5</v>
      </c>
      <c r="I235" s="25">
        <v>1.67</v>
      </c>
      <c r="J235" s="25" t="s">
        <v>1449</v>
      </c>
      <c r="K235" s="25">
        <v>1</v>
      </c>
      <c r="L235" s="25">
        <f t="shared" si="9"/>
        <v>4</v>
      </c>
      <c r="M235" s="27">
        <v>0.65</v>
      </c>
      <c r="N235" s="27">
        <v>5</v>
      </c>
      <c r="O235" s="27">
        <v>0.06</v>
      </c>
      <c r="P235" s="27">
        <f t="shared" si="10"/>
        <v>0.38929440389294401</v>
      </c>
      <c r="Q235" s="27">
        <f t="shared" si="11"/>
        <v>0.75738210874113621</v>
      </c>
    </row>
    <row r="236" spans="1:17">
      <c r="A236" s="25" t="s">
        <v>838</v>
      </c>
      <c r="B236" s="25" t="s">
        <v>1180</v>
      </c>
      <c r="C236" s="25" t="s">
        <v>1693</v>
      </c>
      <c r="D236" s="25" t="s">
        <v>157</v>
      </c>
      <c r="E236" s="25">
        <v>6124</v>
      </c>
      <c r="F236" s="26">
        <v>47.697000000000003</v>
      </c>
      <c r="G236" s="25" t="s">
        <v>2638</v>
      </c>
      <c r="H236" s="25">
        <v>67</v>
      </c>
      <c r="I236" s="25">
        <v>22.33</v>
      </c>
      <c r="J236" s="25" t="s">
        <v>2526</v>
      </c>
      <c r="K236" s="25">
        <v>11</v>
      </c>
      <c r="L236" s="25">
        <f t="shared" si="9"/>
        <v>56</v>
      </c>
      <c r="M236" s="27">
        <v>1</v>
      </c>
      <c r="N236" s="27">
        <v>6.09</v>
      </c>
      <c r="O236" s="27">
        <v>0</v>
      </c>
      <c r="P236" s="27">
        <f t="shared" si="10"/>
        <v>1.1740780342579198</v>
      </c>
      <c r="Q236" s="27">
        <f t="shared" si="11"/>
        <v>2.284198510229416</v>
      </c>
    </row>
    <row r="237" spans="1:17">
      <c r="A237" s="25" t="s">
        <v>838</v>
      </c>
      <c r="B237" s="25" t="s">
        <v>1182</v>
      </c>
      <c r="C237" s="25" t="s">
        <v>2359</v>
      </c>
      <c r="D237" s="25" t="s">
        <v>422</v>
      </c>
      <c r="E237" s="25">
        <v>6125</v>
      </c>
      <c r="F237" s="26">
        <v>34.363</v>
      </c>
      <c r="G237" s="25" t="s">
        <v>1538</v>
      </c>
      <c r="H237" s="25">
        <v>7</v>
      </c>
      <c r="I237" s="25">
        <v>2.33</v>
      </c>
      <c r="J237" s="25" t="s">
        <v>1411</v>
      </c>
      <c r="K237" s="25">
        <v>0</v>
      </c>
      <c r="L237" s="25">
        <f t="shared" si="9"/>
        <v>7</v>
      </c>
      <c r="M237" s="27">
        <v>1</v>
      </c>
      <c r="N237" s="27">
        <v>23.33</v>
      </c>
      <c r="O237" s="27">
        <v>0</v>
      </c>
      <c r="P237" s="27">
        <f t="shared" si="10"/>
        <v>0.20370747606437156</v>
      </c>
      <c r="Q237" s="27">
        <f t="shared" si="11"/>
        <v>0.39631804681784349</v>
      </c>
    </row>
    <row r="238" spans="1:17">
      <c r="A238" s="25" t="s">
        <v>838</v>
      </c>
      <c r="B238" s="25" t="s">
        <v>1183</v>
      </c>
      <c r="C238" s="25" t="s">
        <v>1557</v>
      </c>
      <c r="D238" s="25" t="s">
        <v>158</v>
      </c>
      <c r="E238" s="25">
        <v>6128</v>
      </c>
      <c r="F238" s="26">
        <v>32.728000000000002</v>
      </c>
      <c r="G238" s="25" t="s">
        <v>2639</v>
      </c>
      <c r="H238" s="25">
        <v>34</v>
      </c>
      <c r="I238" s="25">
        <v>11.33</v>
      </c>
      <c r="J238" s="25" t="s">
        <v>1485</v>
      </c>
      <c r="K238" s="25">
        <v>2</v>
      </c>
      <c r="L238" s="25">
        <f t="shared" si="9"/>
        <v>32</v>
      </c>
      <c r="M238" s="27">
        <v>1</v>
      </c>
      <c r="N238" s="27">
        <v>17</v>
      </c>
      <c r="O238" s="27">
        <v>0</v>
      </c>
      <c r="P238" s="27">
        <f t="shared" si="10"/>
        <v>0.97775604986555853</v>
      </c>
      <c r="Q238" s="27">
        <f t="shared" si="11"/>
        <v>1.9022491242520594</v>
      </c>
    </row>
    <row r="239" spans="1:17">
      <c r="A239" s="25" t="s">
        <v>838</v>
      </c>
      <c r="B239" s="25" t="s">
        <v>1184</v>
      </c>
      <c r="C239" s="25" t="s">
        <v>1791</v>
      </c>
      <c r="D239" s="25" t="s">
        <v>159</v>
      </c>
      <c r="E239" s="25">
        <v>6129</v>
      </c>
      <c r="F239" s="26">
        <v>29.225999999999999</v>
      </c>
      <c r="G239" s="25" t="s">
        <v>2640</v>
      </c>
      <c r="H239" s="25">
        <v>37</v>
      </c>
      <c r="I239" s="25">
        <v>12.33</v>
      </c>
      <c r="J239" s="25" t="s">
        <v>1411</v>
      </c>
      <c r="K239" s="25">
        <v>0</v>
      </c>
      <c r="L239" s="25">
        <f t="shared" si="9"/>
        <v>37</v>
      </c>
      <c r="M239" s="27">
        <v>1</v>
      </c>
      <c r="N239" s="27">
        <v>123.33</v>
      </c>
      <c r="O239" s="27">
        <v>0</v>
      </c>
      <c r="P239" s="27">
        <f t="shared" si="10"/>
        <v>1.2659960309313625</v>
      </c>
      <c r="Q239" s="27">
        <f t="shared" si="11"/>
        <v>2.4630272975318337</v>
      </c>
    </row>
    <row r="240" spans="1:17">
      <c r="A240" s="25" t="s">
        <v>838</v>
      </c>
      <c r="B240" s="25" t="s">
        <v>1185</v>
      </c>
      <c r="C240" s="25" t="s">
        <v>1528</v>
      </c>
      <c r="D240" s="25" t="s">
        <v>160</v>
      </c>
      <c r="E240" s="25">
        <v>6130</v>
      </c>
      <c r="F240" s="26">
        <v>29.995999999999999</v>
      </c>
      <c r="G240" s="25" t="s">
        <v>2641</v>
      </c>
      <c r="H240" s="25">
        <v>38</v>
      </c>
      <c r="I240" s="25">
        <v>12.67</v>
      </c>
      <c r="J240" s="25" t="s">
        <v>1411</v>
      </c>
      <c r="K240" s="25">
        <v>0</v>
      </c>
      <c r="L240" s="25">
        <f t="shared" si="9"/>
        <v>38</v>
      </c>
      <c r="M240" s="27">
        <v>1</v>
      </c>
      <c r="N240" s="27">
        <v>126.67</v>
      </c>
      <c r="O240" s="27">
        <v>0</v>
      </c>
      <c r="P240" s="27">
        <f t="shared" si="10"/>
        <v>1.266835578077077</v>
      </c>
      <c r="Q240" s="27">
        <f t="shared" si="11"/>
        <v>2.4646606577375039</v>
      </c>
    </row>
    <row r="241" spans="1:17">
      <c r="A241" s="25" t="s">
        <v>838</v>
      </c>
      <c r="B241" s="25" t="s">
        <v>1186</v>
      </c>
      <c r="C241" s="25" t="s">
        <v>1578</v>
      </c>
      <c r="D241" s="25" t="s">
        <v>161</v>
      </c>
      <c r="E241" s="25">
        <v>6132</v>
      </c>
      <c r="F241" s="26">
        <v>28.024999999999999</v>
      </c>
      <c r="G241" s="25" t="s">
        <v>2528</v>
      </c>
      <c r="H241" s="25">
        <v>26</v>
      </c>
      <c r="I241" s="25">
        <v>8.67</v>
      </c>
      <c r="J241" s="25" t="s">
        <v>1842</v>
      </c>
      <c r="K241" s="25">
        <v>1</v>
      </c>
      <c r="L241" s="25">
        <f t="shared" si="9"/>
        <v>25</v>
      </c>
      <c r="M241" s="27">
        <v>1</v>
      </c>
      <c r="N241" s="27">
        <v>26</v>
      </c>
      <c r="O241" s="27">
        <v>0</v>
      </c>
      <c r="P241" s="27">
        <f t="shared" si="10"/>
        <v>0.89206066012488849</v>
      </c>
      <c r="Q241" s="27">
        <f t="shared" si="11"/>
        <v>1.73552657611846</v>
      </c>
    </row>
    <row r="242" spans="1:17">
      <c r="A242" s="25" t="s">
        <v>838</v>
      </c>
      <c r="B242" s="25" t="s">
        <v>1188</v>
      </c>
      <c r="C242" s="25" t="s">
        <v>2364</v>
      </c>
      <c r="D242" s="25" t="s">
        <v>424</v>
      </c>
      <c r="E242" s="25">
        <v>6175</v>
      </c>
      <c r="F242" s="26">
        <v>34.274000000000001</v>
      </c>
      <c r="G242" s="25" t="s">
        <v>2642</v>
      </c>
      <c r="H242" s="25">
        <v>13</v>
      </c>
      <c r="I242" s="25">
        <v>4.33</v>
      </c>
      <c r="J242" s="25" t="s">
        <v>1411</v>
      </c>
      <c r="K242" s="25">
        <v>0</v>
      </c>
      <c r="L242" s="25">
        <f t="shared" si="9"/>
        <v>13</v>
      </c>
      <c r="M242" s="27">
        <v>1</v>
      </c>
      <c r="N242" s="27">
        <v>43.33</v>
      </c>
      <c r="O242" s="27">
        <v>0</v>
      </c>
      <c r="P242" s="27">
        <f t="shared" si="10"/>
        <v>0.37929625955534807</v>
      </c>
      <c r="Q242" s="27">
        <f t="shared" si="11"/>
        <v>0.73793046606098844</v>
      </c>
    </row>
    <row r="243" spans="1:17">
      <c r="A243" s="25" t="s">
        <v>838</v>
      </c>
      <c r="B243" s="25" t="s">
        <v>1189</v>
      </c>
      <c r="C243" s="25" t="s">
        <v>2017</v>
      </c>
      <c r="D243" s="25" t="s">
        <v>162</v>
      </c>
      <c r="E243" s="25">
        <v>6176</v>
      </c>
      <c r="F243" s="26">
        <v>11.513999999999999</v>
      </c>
      <c r="G243" s="25" t="s">
        <v>1538</v>
      </c>
      <c r="H243" s="25">
        <v>7</v>
      </c>
      <c r="I243" s="25">
        <v>2.33</v>
      </c>
      <c r="J243" s="25" t="s">
        <v>1411</v>
      </c>
      <c r="K243" s="25">
        <v>0</v>
      </c>
      <c r="L243" s="25">
        <f t="shared" si="9"/>
        <v>7</v>
      </c>
      <c r="M243" s="27">
        <v>1</v>
      </c>
      <c r="N243" s="27">
        <v>23.33</v>
      </c>
      <c r="O243" s="27">
        <v>0</v>
      </c>
      <c r="P243" s="27">
        <f t="shared" si="10"/>
        <v>0.60795553239534483</v>
      </c>
      <c r="Q243" s="27">
        <f t="shared" si="11"/>
        <v>1.1827928645823829</v>
      </c>
    </row>
    <row r="244" spans="1:17">
      <c r="A244" s="25" t="s">
        <v>838</v>
      </c>
      <c r="B244" s="25" t="s">
        <v>1190</v>
      </c>
      <c r="C244" s="25" t="s">
        <v>1591</v>
      </c>
      <c r="D244" s="25" t="s">
        <v>163</v>
      </c>
      <c r="E244" s="25">
        <v>6181</v>
      </c>
      <c r="F244" s="26">
        <v>11.664999999999999</v>
      </c>
      <c r="G244" s="25" t="s">
        <v>2643</v>
      </c>
      <c r="H244" s="25">
        <v>29</v>
      </c>
      <c r="I244" s="25">
        <v>9.67</v>
      </c>
      <c r="J244" s="25" t="s">
        <v>1449</v>
      </c>
      <c r="K244" s="25">
        <v>1</v>
      </c>
      <c r="L244" s="25">
        <f t="shared" si="9"/>
        <v>28</v>
      </c>
      <c r="M244" s="27">
        <v>1</v>
      </c>
      <c r="N244" s="27">
        <v>29</v>
      </c>
      <c r="O244" s="27">
        <v>0</v>
      </c>
      <c r="P244" s="27">
        <f t="shared" si="10"/>
        <v>2.4003429061294472</v>
      </c>
      <c r="Q244" s="27">
        <f t="shared" si="11"/>
        <v>4.6699278329366676</v>
      </c>
    </row>
    <row r="245" spans="1:17">
      <c r="A245" s="25" t="s">
        <v>838</v>
      </c>
      <c r="B245" s="25" t="s">
        <v>1192</v>
      </c>
      <c r="C245" s="25" t="s">
        <v>1794</v>
      </c>
      <c r="D245" s="25" t="s">
        <v>165</v>
      </c>
      <c r="E245" s="25">
        <v>6205</v>
      </c>
      <c r="F245" s="26">
        <v>18.431000000000001</v>
      </c>
      <c r="G245" s="25" t="s">
        <v>2727</v>
      </c>
      <c r="H245" s="25">
        <v>35</v>
      </c>
      <c r="I245" s="25">
        <v>11.67</v>
      </c>
      <c r="J245" s="25" t="s">
        <v>2541</v>
      </c>
      <c r="K245" s="25">
        <v>20</v>
      </c>
      <c r="L245" s="25">
        <f t="shared" si="9"/>
        <v>15</v>
      </c>
      <c r="M245" s="27">
        <v>0.01</v>
      </c>
      <c r="N245" s="27">
        <v>1.75</v>
      </c>
      <c r="O245" s="27">
        <v>0.22</v>
      </c>
      <c r="P245" s="27">
        <f t="shared" si="10"/>
        <v>0.81384623731756278</v>
      </c>
      <c r="Q245" s="27">
        <f t="shared" si="11"/>
        <v>1.5833584383610171</v>
      </c>
    </row>
    <row r="246" spans="1:17">
      <c r="A246" s="25" t="s">
        <v>838</v>
      </c>
      <c r="B246" s="25" t="s">
        <v>1194</v>
      </c>
      <c r="C246" s="25" t="s">
        <v>1445</v>
      </c>
      <c r="D246" s="25" t="s">
        <v>167</v>
      </c>
      <c r="E246" s="25">
        <v>6207</v>
      </c>
      <c r="F246" s="26">
        <v>17.222000000000001</v>
      </c>
      <c r="G246" s="25" t="s">
        <v>2071</v>
      </c>
      <c r="H246" s="25">
        <v>11</v>
      </c>
      <c r="I246" s="25">
        <v>3.67</v>
      </c>
      <c r="J246" s="25" t="s">
        <v>1411</v>
      </c>
      <c r="K246" s="25">
        <v>0</v>
      </c>
      <c r="L246" s="25">
        <f t="shared" si="9"/>
        <v>11</v>
      </c>
      <c r="M246" s="27">
        <v>1</v>
      </c>
      <c r="N246" s="27">
        <v>36.67</v>
      </c>
      <c r="O246" s="27">
        <v>0</v>
      </c>
      <c r="P246" s="27">
        <f t="shared" si="10"/>
        <v>0.63871791894088947</v>
      </c>
      <c r="Q246" s="27">
        <f t="shared" si="11"/>
        <v>1.2426418656437539</v>
      </c>
    </row>
    <row r="247" spans="1:17">
      <c r="A247" s="25" t="s">
        <v>838</v>
      </c>
      <c r="B247" s="25" t="s">
        <v>1195</v>
      </c>
      <c r="C247" s="25" t="s">
        <v>1612</v>
      </c>
      <c r="D247" s="25" t="s">
        <v>168</v>
      </c>
      <c r="E247" s="25">
        <v>6208</v>
      </c>
      <c r="F247" s="26">
        <v>16.273</v>
      </c>
      <c r="G247" s="25" t="s">
        <v>1642</v>
      </c>
      <c r="H247" s="25">
        <v>17</v>
      </c>
      <c r="I247" s="25">
        <v>5.67</v>
      </c>
      <c r="J247" s="25" t="s">
        <v>1442</v>
      </c>
      <c r="K247" s="25">
        <v>5</v>
      </c>
      <c r="L247" s="25">
        <f t="shared" si="9"/>
        <v>12</v>
      </c>
      <c r="M247" s="27">
        <v>0.95</v>
      </c>
      <c r="N247" s="27">
        <v>3.4</v>
      </c>
      <c r="O247" s="27">
        <v>0</v>
      </c>
      <c r="P247" s="27">
        <f t="shared" si="10"/>
        <v>0.73741780864007866</v>
      </c>
      <c r="Q247" s="27">
        <f t="shared" si="11"/>
        <v>1.4346649973542387</v>
      </c>
    </row>
    <row r="248" spans="1:17">
      <c r="A248" s="25" t="s">
        <v>838</v>
      </c>
      <c r="B248" s="25" t="s">
        <v>1196</v>
      </c>
      <c r="C248" s="25" t="s">
        <v>1795</v>
      </c>
      <c r="D248" s="25" t="s">
        <v>169</v>
      </c>
      <c r="E248" s="25">
        <v>6209</v>
      </c>
      <c r="F248" s="26">
        <v>17.04</v>
      </c>
      <c r="G248" s="25" t="s">
        <v>2337</v>
      </c>
      <c r="H248" s="25">
        <v>13</v>
      </c>
      <c r="I248" s="25">
        <v>4.33</v>
      </c>
      <c r="J248" s="25" t="s">
        <v>1411</v>
      </c>
      <c r="K248" s="25">
        <v>0</v>
      </c>
      <c r="L248" s="25">
        <f t="shared" si="9"/>
        <v>13</v>
      </c>
      <c r="M248" s="27">
        <v>1</v>
      </c>
      <c r="N248" s="27">
        <v>43.33</v>
      </c>
      <c r="O248" s="27">
        <v>0</v>
      </c>
      <c r="P248" s="27">
        <f t="shared" si="10"/>
        <v>0.76291079812206575</v>
      </c>
      <c r="Q248" s="27">
        <f t="shared" si="11"/>
        <v>1.4842622531557699</v>
      </c>
    </row>
    <row r="249" spans="1:17">
      <c r="A249" s="25" t="s">
        <v>838</v>
      </c>
      <c r="B249" s="25" t="s">
        <v>1197</v>
      </c>
      <c r="C249" s="25" t="s">
        <v>1897</v>
      </c>
      <c r="D249" s="25" t="s">
        <v>170</v>
      </c>
      <c r="E249" s="25">
        <v>6210</v>
      </c>
      <c r="F249" s="26">
        <v>14.84</v>
      </c>
      <c r="G249" s="25" t="s">
        <v>1458</v>
      </c>
      <c r="H249" s="25">
        <v>4</v>
      </c>
      <c r="I249" s="25">
        <v>1.33</v>
      </c>
      <c r="J249" s="25" t="s">
        <v>1449</v>
      </c>
      <c r="K249" s="25">
        <v>1</v>
      </c>
      <c r="L249" s="25">
        <f t="shared" si="9"/>
        <v>3</v>
      </c>
      <c r="M249" s="27">
        <v>0.33</v>
      </c>
      <c r="N249" s="27">
        <v>4</v>
      </c>
      <c r="O249" s="27">
        <v>0.17</v>
      </c>
      <c r="P249" s="27">
        <f t="shared" si="10"/>
        <v>0.20215633423180593</v>
      </c>
      <c r="Q249" s="27">
        <f t="shared" si="11"/>
        <v>0.3933002611513734</v>
      </c>
    </row>
    <row r="250" spans="1:17">
      <c r="A250" s="25" t="s">
        <v>838</v>
      </c>
      <c r="B250" s="25" t="s">
        <v>1198</v>
      </c>
      <c r="C250" s="25" t="s">
        <v>1559</v>
      </c>
      <c r="D250" s="25" t="s">
        <v>171</v>
      </c>
      <c r="E250" s="25">
        <v>6217</v>
      </c>
      <c r="F250" s="26">
        <v>16.445</v>
      </c>
      <c r="G250" s="25" t="s">
        <v>2678</v>
      </c>
      <c r="H250" s="25">
        <v>15</v>
      </c>
      <c r="I250" s="25">
        <v>5</v>
      </c>
      <c r="J250" s="25" t="s">
        <v>1511</v>
      </c>
      <c r="K250" s="25">
        <v>5</v>
      </c>
      <c r="L250" s="25">
        <f t="shared" si="9"/>
        <v>10</v>
      </c>
      <c r="M250" s="27">
        <v>0.82</v>
      </c>
      <c r="N250" s="27">
        <v>3</v>
      </c>
      <c r="O250" s="27">
        <v>0.01</v>
      </c>
      <c r="P250" s="27">
        <f t="shared" si="10"/>
        <v>0.60808756460930369</v>
      </c>
      <c r="Q250" s="27">
        <f t="shared" si="11"/>
        <v>1.1830497365939761</v>
      </c>
    </row>
    <row r="251" spans="1:17">
      <c r="A251" s="25" t="s">
        <v>838</v>
      </c>
      <c r="B251" s="25" t="s">
        <v>1199</v>
      </c>
      <c r="C251" s="25" t="s">
        <v>1519</v>
      </c>
      <c r="D251" s="25" t="s">
        <v>172</v>
      </c>
      <c r="E251" s="25">
        <v>6218</v>
      </c>
      <c r="F251" s="26">
        <v>15.55</v>
      </c>
      <c r="G251" s="25" t="s">
        <v>2644</v>
      </c>
      <c r="H251" s="25">
        <v>18</v>
      </c>
      <c r="I251" s="25">
        <v>6</v>
      </c>
      <c r="J251" s="25" t="s">
        <v>1411</v>
      </c>
      <c r="K251" s="25">
        <v>0</v>
      </c>
      <c r="L251" s="25">
        <f t="shared" si="9"/>
        <v>18</v>
      </c>
      <c r="M251" s="27">
        <v>1</v>
      </c>
      <c r="N251" s="27">
        <v>60</v>
      </c>
      <c r="O251" s="27">
        <v>0</v>
      </c>
      <c r="P251" s="27">
        <f t="shared" si="10"/>
        <v>1.157556270096463</v>
      </c>
      <c r="Q251" s="27">
        <f t="shared" si="11"/>
        <v>2.2520550001876711</v>
      </c>
    </row>
    <row r="252" spans="1:17">
      <c r="A252" s="25" t="s">
        <v>838</v>
      </c>
      <c r="B252" s="25" t="s">
        <v>1200</v>
      </c>
      <c r="C252" s="25" t="s">
        <v>1594</v>
      </c>
      <c r="D252" s="25" t="s">
        <v>173</v>
      </c>
      <c r="E252" s="25">
        <v>6222</v>
      </c>
      <c r="F252" s="26">
        <v>17.719000000000001</v>
      </c>
      <c r="G252" s="25" t="s">
        <v>2441</v>
      </c>
      <c r="H252" s="25">
        <v>33</v>
      </c>
      <c r="I252" s="25">
        <v>11</v>
      </c>
      <c r="J252" s="25" t="s">
        <v>2736</v>
      </c>
      <c r="K252" s="25">
        <v>26</v>
      </c>
      <c r="L252" s="25">
        <f t="shared" si="9"/>
        <v>7</v>
      </c>
      <c r="M252" s="27">
        <v>0</v>
      </c>
      <c r="N252" s="27">
        <v>1.27</v>
      </c>
      <c r="O252" s="27">
        <v>0.24</v>
      </c>
      <c r="P252" s="27">
        <f t="shared" si="10"/>
        <v>0.39505615441051978</v>
      </c>
      <c r="Q252" s="27">
        <f t="shared" si="11"/>
        <v>0.76859174009828746</v>
      </c>
    </row>
    <row r="253" spans="1:17">
      <c r="A253" s="25" t="s">
        <v>838</v>
      </c>
      <c r="B253" s="25" t="s">
        <v>1201</v>
      </c>
      <c r="C253" s="25" t="s">
        <v>2010</v>
      </c>
      <c r="D253" s="25" t="s">
        <v>174</v>
      </c>
      <c r="E253" s="25">
        <v>6223</v>
      </c>
      <c r="F253" s="26">
        <v>16.059999999999999</v>
      </c>
      <c r="G253" s="25" t="s">
        <v>1433</v>
      </c>
      <c r="H253" s="25">
        <v>8</v>
      </c>
      <c r="I253" s="25">
        <v>2.67</v>
      </c>
      <c r="J253" s="25" t="s">
        <v>1449</v>
      </c>
      <c r="K253" s="25">
        <v>1</v>
      </c>
      <c r="L253" s="25">
        <f t="shared" si="9"/>
        <v>7</v>
      </c>
      <c r="M253" s="27">
        <v>0.99</v>
      </c>
      <c r="N253" s="27">
        <v>8</v>
      </c>
      <c r="O253" s="27">
        <v>0</v>
      </c>
      <c r="P253" s="27">
        <f t="shared" si="10"/>
        <v>0.43586550435865506</v>
      </c>
      <c r="Q253" s="27">
        <f t="shared" si="11"/>
        <v>0.8479873625654768</v>
      </c>
    </row>
    <row r="254" spans="1:17">
      <c r="A254" s="25" t="s">
        <v>838</v>
      </c>
      <c r="B254" s="25" t="s">
        <v>1202</v>
      </c>
      <c r="C254" s="25" t="s">
        <v>1646</v>
      </c>
      <c r="D254" s="25" t="s">
        <v>175</v>
      </c>
      <c r="E254" s="25">
        <v>6187</v>
      </c>
      <c r="F254" s="26">
        <v>31.324000000000002</v>
      </c>
      <c r="G254" s="25" t="s">
        <v>2645</v>
      </c>
      <c r="H254" s="25">
        <v>29</v>
      </c>
      <c r="I254" s="25">
        <v>9.67</v>
      </c>
      <c r="J254" s="25" t="s">
        <v>1879</v>
      </c>
      <c r="K254" s="25">
        <v>9</v>
      </c>
      <c r="L254" s="25">
        <f t="shared" si="9"/>
        <v>20</v>
      </c>
      <c r="M254" s="27">
        <v>0.98</v>
      </c>
      <c r="N254" s="27">
        <v>3.22</v>
      </c>
      <c r="O254" s="27">
        <v>0</v>
      </c>
      <c r="P254" s="27">
        <f t="shared" si="10"/>
        <v>0.63848806027327287</v>
      </c>
      <c r="Q254" s="27">
        <f t="shared" si="11"/>
        <v>1.2421946697923596</v>
      </c>
    </row>
    <row r="255" spans="1:17">
      <c r="A255" s="25" t="s">
        <v>838</v>
      </c>
      <c r="B255" s="25" t="s">
        <v>1204</v>
      </c>
      <c r="C255" s="25" t="s">
        <v>2294</v>
      </c>
      <c r="D255" s="25" t="s">
        <v>425</v>
      </c>
      <c r="E255" s="25">
        <v>6228</v>
      </c>
      <c r="F255" s="26">
        <v>15.808</v>
      </c>
      <c r="G255" s="25" t="s">
        <v>1792</v>
      </c>
      <c r="H255" s="25">
        <v>13</v>
      </c>
      <c r="I255" s="25">
        <v>4.33</v>
      </c>
      <c r="J255" s="25" t="s">
        <v>1411</v>
      </c>
      <c r="K255" s="25">
        <v>0</v>
      </c>
      <c r="L255" s="25">
        <f t="shared" si="9"/>
        <v>13</v>
      </c>
      <c r="M255" s="27">
        <v>1</v>
      </c>
      <c r="N255" s="27">
        <v>43.33</v>
      </c>
      <c r="O255" s="27">
        <v>0</v>
      </c>
      <c r="P255" s="27">
        <f t="shared" si="10"/>
        <v>0.82236842105263164</v>
      </c>
      <c r="Q255" s="27">
        <f t="shared" si="11"/>
        <v>1.5999385623592055</v>
      </c>
    </row>
    <row r="256" spans="1:17">
      <c r="A256" s="25" t="s">
        <v>838</v>
      </c>
      <c r="B256" s="25" t="s">
        <v>1205</v>
      </c>
      <c r="C256" s="25" t="s">
        <v>1530</v>
      </c>
      <c r="D256" s="25" t="s">
        <v>177</v>
      </c>
      <c r="E256" s="25">
        <v>6229</v>
      </c>
      <c r="F256" s="26">
        <v>15.423</v>
      </c>
      <c r="G256" s="25" t="s">
        <v>1723</v>
      </c>
      <c r="H256" s="25">
        <v>18</v>
      </c>
      <c r="I256" s="25">
        <v>6</v>
      </c>
      <c r="J256" s="25" t="s">
        <v>1449</v>
      </c>
      <c r="K256" s="25">
        <v>1</v>
      </c>
      <c r="L256" s="25">
        <f t="shared" si="9"/>
        <v>17</v>
      </c>
      <c r="M256" s="27">
        <v>1</v>
      </c>
      <c r="N256" s="27">
        <v>18</v>
      </c>
      <c r="O256" s="27">
        <v>0</v>
      </c>
      <c r="P256" s="27">
        <f t="shared" si="10"/>
        <v>1.1022498865330999</v>
      </c>
      <c r="Q256" s="27">
        <f t="shared" si="11"/>
        <v>2.1444550321655638</v>
      </c>
    </row>
    <row r="257" spans="1:17">
      <c r="A257" s="25" t="s">
        <v>838</v>
      </c>
      <c r="B257" s="25" t="s">
        <v>1206</v>
      </c>
      <c r="C257" s="25" t="s">
        <v>2020</v>
      </c>
      <c r="D257" s="25" t="s">
        <v>178</v>
      </c>
      <c r="E257" s="25">
        <v>6230</v>
      </c>
      <c r="F257" s="26">
        <v>13.742000000000001</v>
      </c>
      <c r="G257" s="25" t="s">
        <v>1939</v>
      </c>
      <c r="H257" s="25">
        <v>9</v>
      </c>
      <c r="I257" s="25">
        <v>3</v>
      </c>
      <c r="J257" s="25" t="s">
        <v>1975</v>
      </c>
      <c r="K257" s="25">
        <v>2</v>
      </c>
      <c r="L257" s="25">
        <f t="shared" si="9"/>
        <v>7</v>
      </c>
      <c r="M257" s="27">
        <v>0.98</v>
      </c>
      <c r="N257" s="27">
        <v>4.5</v>
      </c>
      <c r="O257" s="27">
        <v>0</v>
      </c>
      <c r="P257" s="27">
        <f t="shared" si="10"/>
        <v>0.50938727987192545</v>
      </c>
      <c r="Q257" s="27">
        <f t="shared" si="11"/>
        <v>0.99102583632670316</v>
      </c>
    </row>
    <row r="258" spans="1:17">
      <c r="A258" s="25" t="s">
        <v>838</v>
      </c>
      <c r="B258" s="25" t="s">
        <v>1208</v>
      </c>
      <c r="C258" s="25" t="s">
        <v>1509</v>
      </c>
      <c r="D258" s="25" t="s">
        <v>179</v>
      </c>
      <c r="E258" s="25">
        <v>6232</v>
      </c>
      <c r="F258" s="26">
        <v>9.4610000000000003</v>
      </c>
      <c r="G258" s="25" t="s">
        <v>1847</v>
      </c>
      <c r="H258" s="25">
        <v>10</v>
      </c>
      <c r="I258" s="25">
        <v>3.33</v>
      </c>
      <c r="J258" s="25" t="s">
        <v>1900</v>
      </c>
      <c r="K258" s="25">
        <v>2</v>
      </c>
      <c r="L258" s="25">
        <f t="shared" ref="L258:L321" si="12">H258-K258</f>
        <v>8</v>
      </c>
      <c r="M258" s="27">
        <v>0.98</v>
      </c>
      <c r="N258" s="27">
        <v>5</v>
      </c>
      <c r="O258" s="27">
        <v>0</v>
      </c>
      <c r="P258" s="27">
        <f t="shared" ref="P258:P321" si="13">L258/F258</f>
        <v>0.84557657752880244</v>
      </c>
      <c r="Q258" s="27">
        <f t="shared" ref="Q258:Q321" si="14">P258/0.514</f>
        <v>1.645090617760316</v>
      </c>
    </row>
    <row r="259" spans="1:17">
      <c r="A259" s="25" t="s">
        <v>838</v>
      </c>
      <c r="B259" s="25" t="s">
        <v>1209</v>
      </c>
      <c r="C259" s="25" t="s">
        <v>2408</v>
      </c>
      <c r="D259" s="25" t="s">
        <v>427</v>
      </c>
      <c r="E259" s="25">
        <v>6233</v>
      </c>
      <c r="F259" s="26">
        <v>17.965</v>
      </c>
      <c r="G259" s="25" t="s">
        <v>2684</v>
      </c>
      <c r="H259" s="25">
        <v>23</v>
      </c>
      <c r="I259" s="25">
        <v>7.67</v>
      </c>
      <c r="J259" s="25" t="s">
        <v>1987</v>
      </c>
      <c r="K259" s="25">
        <v>10</v>
      </c>
      <c r="L259" s="25">
        <f t="shared" si="12"/>
        <v>13</v>
      </c>
      <c r="M259" s="27">
        <v>0.68</v>
      </c>
      <c r="N259" s="27">
        <v>2.2999999999999998</v>
      </c>
      <c r="O259" s="27">
        <v>0.02</v>
      </c>
      <c r="P259" s="27">
        <f t="shared" si="13"/>
        <v>0.7236292791539104</v>
      </c>
      <c r="Q259" s="27">
        <f t="shared" si="14"/>
        <v>1.4078390645017711</v>
      </c>
    </row>
    <row r="260" spans="1:17">
      <c r="A260" s="25" t="s">
        <v>838</v>
      </c>
      <c r="B260" s="25" t="s">
        <v>1210</v>
      </c>
      <c r="C260" s="25" t="s">
        <v>1516</v>
      </c>
      <c r="D260" s="25" t="s">
        <v>180</v>
      </c>
      <c r="E260" s="25">
        <v>51065</v>
      </c>
      <c r="F260" s="26">
        <v>9.4770000000000003</v>
      </c>
      <c r="G260" s="25" t="s">
        <v>1448</v>
      </c>
      <c r="H260" s="25">
        <v>6</v>
      </c>
      <c r="I260" s="25">
        <v>2</v>
      </c>
      <c r="J260" s="25" t="s">
        <v>1411</v>
      </c>
      <c r="K260" s="25">
        <v>0</v>
      </c>
      <c r="L260" s="25">
        <f t="shared" si="12"/>
        <v>6</v>
      </c>
      <c r="M260" s="27">
        <v>0.67</v>
      </c>
      <c r="N260" s="27">
        <v>20</v>
      </c>
      <c r="O260" s="27">
        <v>0.03</v>
      </c>
      <c r="P260" s="27">
        <f t="shared" si="13"/>
        <v>0.63311174422285532</v>
      </c>
      <c r="Q260" s="27">
        <f t="shared" si="14"/>
        <v>1.2317349109394071</v>
      </c>
    </row>
    <row r="261" spans="1:17">
      <c r="A261" s="25" t="s">
        <v>838</v>
      </c>
      <c r="B261" s="25" t="s">
        <v>1211</v>
      </c>
      <c r="C261" s="25" t="s">
        <v>1526</v>
      </c>
      <c r="D261" s="25" t="s">
        <v>181</v>
      </c>
      <c r="E261" s="25">
        <v>6235</v>
      </c>
      <c r="F261" s="26">
        <v>6.6769999999999996</v>
      </c>
      <c r="G261" s="25" t="s">
        <v>1561</v>
      </c>
      <c r="H261" s="25">
        <v>9</v>
      </c>
      <c r="I261" s="25">
        <v>3</v>
      </c>
      <c r="J261" s="25" t="s">
        <v>1560</v>
      </c>
      <c r="K261" s="25">
        <v>13</v>
      </c>
      <c r="L261" s="25">
        <f t="shared" si="12"/>
        <v>-4</v>
      </c>
      <c r="M261" s="27">
        <v>0</v>
      </c>
      <c r="N261" s="27">
        <v>0.69</v>
      </c>
      <c r="O261" s="27">
        <v>0.26</v>
      </c>
      <c r="P261" s="27">
        <f t="shared" si="13"/>
        <v>-0.59907143926913287</v>
      </c>
      <c r="Q261" s="27">
        <f t="shared" si="14"/>
        <v>-1.1655086367103753</v>
      </c>
    </row>
    <row r="262" spans="1:17">
      <c r="A262" s="25" t="s">
        <v>838</v>
      </c>
      <c r="B262" s="25" t="s">
        <v>1212</v>
      </c>
      <c r="C262" s="25" t="s">
        <v>1629</v>
      </c>
      <c r="D262" s="25" t="s">
        <v>182</v>
      </c>
      <c r="E262" s="25">
        <v>6188</v>
      </c>
      <c r="F262" s="26">
        <v>26.687999999999999</v>
      </c>
      <c r="G262" s="25" t="s">
        <v>2646</v>
      </c>
      <c r="H262" s="25">
        <v>22</v>
      </c>
      <c r="I262" s="25">
        <v>7.33</v>
      </c>
      <c r="J262" s="25" t="s">
        <v>1431</v>
      </c>
      <c r="K262" s="25">
        <v>3</v>
      </c>
      <c r="L262" s="25">
        <f t="shared" si="12"/>
        <v>19</v>
      </c>
      <c r="M262" s="27">
        <v>0.99</v>
      </c>
      <c r="N262" s="27">
        <v>7.33</v>
      </c>
      <c r="O262" s="27">
        <v>0</v>
      </c>
      <c r="P262" s="27">
        <f t="shared" si="13"/>
        <v>0.71193045563549162</v>
      </c>
      <c r="Q262" s="27">
        <f t="shared" si="14"/>
        <v>1.3850787074620459</v>
      </c>
    </row>
    <row r="263" spans="1:17">
      <c r="A263" s="25" t="s">
        <v>838</v>
      </c>
      <c r="B263" s="25" t="s">
        <v>1213</v>
      </c>
      <c r="C263" s="25" t="s">
        <v>1796</v>
      </c>
      <c r="D263" s="25" t="s">
        <v>183</v>
      </c>
      <c r="E263" s="25">
        <v>6189</v>
      </c>
      <c r="F263" s="26">
        <v>29.945</v>
      </c>
      <c r="G263" s="25" t="s">
        <v>2465</v>
      </c>
      <c r="H263" s="25">
        <v>40</v>
      </c>
      <c r="I263" s="25">
        <v>13.33</v>
      </c>
      <c r="J263" s="25" t="s">
        <v>1411</v>
      </c>
      <c r="K263" s="25">
        <v>0</v>
      </c>
      <c r="L263" s="25">
        <f t="shared" si="12"/>
        <v>40</v>
      </c>
      <c r="M263" s="27">
        <v>1</v>
      </c>
      <c r="N263" s="27">
        <v>133.33000000000001</v>
      </c>
      <c r="O263" s="27">
        <v>0</v>
      </c>
      <c r="P263" s="27">
        <f t="shared" si="13"/>
        <v>1.335782267490399</v>
      </c>
      <c r="Q263" s="27">
        <f t="shared" si="14"/>
        <v>2.5987981857789864</v>
      </c>
    </row>
    <row r="264" spans="1:17">
      <c r="A264" s="25" t="s">
        <v>838</v>
      </c>
      <c r="B264" s="25" t="s">
        <v>1214</v>
      </c>
      <c r="C264" s="25" t="s">
        <v>1495</v>
      </c>
      <c r="D264" s="25" t="s">
        <v>184</v>
      </c>
      <c r="E264" s="25">
        <v>6191</v>
      </c>
      <c r="F264" s="26">
        <v>29.597999999999999</v>
      </c>
      <c r="G264" s="25" t="s">
        <v>2647</v>
      </c>
      <c r="H264" s="25">
        <v>24</v>
      </c>
      <c r="I264" s="25">
        <v>8</v>
      </c>
      <c r="J264" s="25" t="s">
        <v>2234</v>
      </c>
      <c r="K264" s="25">
        <v>4</v>
      </c>
      <c r="L264" s="25">
        <f t="shared" si="12"/>
        <v>20</v>
      </c>
      <c r="M264" s="27">
        <v>1</v>
      </c>
      <c r="N264" s="27">
        <v>6</v>
      </c>
      <c r="O264" s="27">
        <v>0</v>
      </c>
      <c r="P264" s="27">
        <f t="shared" si="13"/>
        <v>0.6757213325224678</v>
      </c>
      <c r="Q264" s="27">
        <f t="shared" si="14"/>
        <v>1.3146329426507155</v>
      </c>
    </row>
    <row r="265" spans="1:17">
      <c r="A265" s="25" t="s">
        <v>838</v>
      </c>
      <c r="B265" s="25" t="s">
        <v>1215</v>
      </c>
      <c r="C265" s="25" t="s">
        <v>1877</v>
      </c>
      <c r="D265" s="25" t="s">
        <v>185</v>
      </c>
      <c r="E265" s="25">
        <v>6193</v>
      </c>
      <c r="F265" s="26">
        <v>22.876000000000001</v>
      </c>
      <c r="G265" s="25" t="s">
        <v>1511</v>
      </c>
      <c r="H265" s="25">
        <v>5</v>
      </c>
      <c r="I265" s="25">
        <v>1.67</v>
      </c>
      <c r="J265" s="25" t="s">
        <v>1431</v>
      </c>
      <c r="K265" s="25">
        <v>3</v>
      </c>
      <c r="L265" s="25">
        <f t="shared" si="12"/>
        <v>2</v>
      </c>
      <c r="M265" s="27">
        <v>0.53</v>
      </c>
      <c r="N265" s="27">
        <v>1.67</v>
      </c>
      <c r="O265" s="27">
        <v>7.0000000000000007E-2</v>
      </c>
      <c r="P265" s="27">
        <f t="shared" si="13"/>
        <v>8.7427872005595375E-2</v>
      </c>
      <c r="Q265" s="27">
        <f t="shared" si="14"/>
        <v>0.17009313619765637</v>
      </c>
    </row>
    <row r="266" spans="1:17">
      <c r="A266" s="25" t="s">
        <v>838</v>
      </c>
      <c r="B266" s="25" t="s">
        <v>1216</v>
      </c>
      <c r="C266" s="25" t="s">
        <v>1632</v>
      </c>
      <c r="D266" s="25" t="s">
        <v>186</v>
      </c>
      <c r="E266" s="25">
        <v>6194</v>
      </c>
      <c r="F266" s="26">
        <v>28.681000000000001</v>
      </c>
      <c r="G266" s="25" t="s">
        <v>2467</v>
      </c>
      <c r="H266" s="25">
        <v>44</v>
      </c>
      <c r="I266" s="25">
        <v>14.67</v>
      </c>
      <c r="J266" s="25" t="s">
        <v>1879</v>
      </c>
      <c r="K266" s="25">
        <v>9</v>
      </c>
      <c r="L266" s="25">
        <f t="shared" si="12"/>
        <v>35</v>
      </c>
      <c r="M266" s="27">
        <v>1</v>
      </c>
      <c r="N266" s="27">
        <v>4.8899999999999997</v>
      </c>
      <c r="O266" s="27">
        <v>0</v>
      </c>
      <c r="P266" s="27">
        <f t="shared" si="13"/>
        <v>1.2203200725218786</v>
      </c>
      <c r="Q266" s="27">
        <f t="shared" si="14"/>
        <v>2.3741635652176627</v>
      </c>
    </row>
    <row r="267" spans="1:17">
      <c r="A267" s="25" t="s">
        <v>838</v>
      </c>
      <c r="B267" s="25" t="s">
        <v>1217</v>
      </c>
      <c r="C267" s="25" t="s">
        <v>2008</v>
      </c>
      <c r="D267" s="25" t="s">
        <v>187</v>
      </c>
      <c r="E267" s="25">
        <v>6201</v>
      </c>
      <c r="F267" s="26">
        <v>22.126999999999999</v>
      </c>
      <c r="G267" s="25" t="s">
        <v>2541</v>
      </c>
      <c r="H267" s="25">
        <v>20</v>
      </c>
      <c r="I267" s="25">
        <v>6.67</v>
      </c>
      <c r="J267" s="25" t="s">
        <v>1411</v>
      </c>
      <c r="K267" s="25">
        <v>0</v>
      </c>
      <c r="L267" s="25">
        <f t="shared" si="12"/>
        <v>20</v>
      </c>
      <c r="M267" s="27">
        <v>1</v>
      </c>
      <c r="N267" s="27">
        <v>66.67</v>
      </c>
      <c r="O267" s="27">
        <v>0</v>
      </c>
      <c r="P267" s="27">
        <f t="shared" si="13"/>
        <v>0.90387309621729117</v>
      </c>
      <c r="Q267" s="27">
        <f t="shared" si="14"/>
        <v>1.7585079692943408</v>
      </c>
    </row>
    <row r="268" spans="1:17">
      <c r="A268" s="25" t="s">
        <v>838</v>
      </c>
      <c r="B268" s="25" t="s">
        <v>1218</v>
      </c>
      <c r="C268" s="25" t="s">
        <v>1614</v>
      </c>
      <c r="D268" s="25" t="s">
        <v>188</v>
      </c>
      <c r="E268" s="25">
        <v>6202</v>
      </c>
      <c r="F268" s="26">
        <v>24.204999999999998</v>
      </c>
      <c r="G268" s="25" t="s">
        <v>2648</v>
      </c>
      <c r="H268" s="25">
        <v>35</v>
      </c>
      <c r="I268" s="25">
        <v>11.67</v>
      </c>
      <c r="J268" s="25" t="s">
        <v>1797</v>
      </c>
      <c r="K268" s="25">
        <v>8</v>
      </c>
      <c r="L268" s="25">
        <f t="shared" si="12"/>
        <v>27</v>
      </c>
      <c r="M268" s="27">
        <v>1</v>
      </c>
      <c r="N268" s="27">
        <v>4.38</v>
      </c>
      <c r="O268" s="27">
        <v>0</v>
      </c>
      <c r="P268" s="27">
        <f t="shared" si="13"/>
        <v>1.1154720099153068</v>
      </c>
      <c r="Q268" s="27">
        <f t="shared" si="14"/>
        <v>2.1701790076173282</v>
      </c>
    </row>
    <row r="269" spans="1:17">
      <c r="A269" s="25" t="s">
        <v>838</v>
      </c>
      <c r="B269" s="25" t="s">
        <v>1219</v>
      </c>
      <c r="C269" s="25" t="s">
        <v>2242</v>
      </c>
      <c r="D269" s="25" t="s">
        <v>428</v>
      </c>
      <c r="E269" s="25">
        <v>6203</v>
      </c>
      <c r="F269" s="26">
        <v>22.591000000000001</v>
      </c>
      <c r="G269" s="25" t="s">
        <v>2633</v>
      </c>
      <c r="H269" s="25">
        <v>19</v>
      </c>
      <c r="I269" s="25">
        <v>6.33</v>
      </c>
      <c r="J269" s="25" t="s">
        <v>1539</v>
      </c>
      <c r="K269" s="25">
        <v>6</v>
      </c>
      <c r="L269" s="25">
        <f t="shared" si="12"/>
        <v>13</v>
      </c>
      <c r="M269" s="27">
        <v>0.97</v>
      </c>
      <c r="N269" s="27">
        <v>3.17</v>
      </c>
      <c r="O269" s="27">
        <v>0</v>
      </c>
      <c r="P269" s="27">
        <f t="shared" si="13"/>
        <v>0.57545040060200958</v>
      </c>
      <c r="Q269" s="27">
        <f t="shared" si="14"/>
        <v>1.1195533085642209</v>
      </c>
    </row>
    <row r="270" spans="1:17">
      <c r="A270" s="25" t="s">
        <v>838</v>
      </c>
      <c r="B270" s="25" t="s">
        <v>1220</v>
      </c>
      <c r="C270" s="25" t="s">
        <v>2331</v>
      </c>
      <c r="D270" s="25" t="s">
        <v>429</v>
      </c>
      <c r="E270" s="25">
        <v>6238</v>
      </c>
      <c r="F270" s="26">
        <v>152.47200000000001</v>
      </c>
      <c r="G270" s="25" t="s">
        <v>2649</v>
      </c>
      <c r="H270" s="25">
        <v>20</v>
      </c>
      <c r="I270" s="25">
        <v>6.67</v>
      </c>
      <c r="J270" s="25" t="s">
        <v>1411</v>
      </c>
      <c r="K270" s="25">
        <v>0</v>
      </c>
      <c r="L270" s="25">
        <f t="shared" si="12"/>
        <v>20</v>
      </c>
      <c r="M270" s="27">
        <v>1</v>
      </c>
      <c r="N270" s="27">
        <v>66.67</v>
      </c>
      <c r="O270" s="27">
        <v>0</v>
      </c>
      <c r="P270" s="27">
        <f t="shared" si="13"/>
        <v>0.13117162495408993</v>
      </c>
      <c r="Q270" s="27">
        <f t="shared" si="14"/>
        <v>0.25519771391846291</v>
      </c>
    </row>
    <row r="271" spans="1:17">
      <c r="A271" s="25" t="s">
        <v>838</v>
      </c>
      <c r="B271" s="25" t="s">
        <v>1225</v>
      </c>
      <c r="C271" s="25" t="s">
        <v>2685</v>
      </c>
      <c r="D271" s="25" t="s">
        <v>430</v>
      </c>
      <c r="E271" s="25">
        <v>51493</v>
      </c>
      <c r="F271" s="26">
        <v>55.21</v>
      </c>
      <c r="G271" s="25" t="s">
        <v>1577</v>
      </c>
      <c r="H271" s="25">
        <v>8</v>
      </c>
      <c r="I271" s="25">
        <v>2.67</v>
      </c>
      <c r="J271" s="25" t="s">
        <v>1411</v>
      </c>
      <c r="K271" s="25">
        <v>0</v>
      </c>
      <c r="L271" s="25">
        <f t="shared" si="12"/>
        <v>8</v>
      </c>
      <c r="M271" s="27">
        <v>0.67</v>
      </c>
      <c r="N271" s="27">
        <v>26.67</v>
      </c>
      <c r="O271" s="27">
        <v>0.02</v>
      </c>
      <c r="P271" s="27">
        <f t="shared" si="13"/>
        <v>0.14490128599891325</v>
      </c>
      <c r="Q271" s="27">
        <f t="shared" si="14"/>
        <v>0.28190911672940322</v>
      </c>
    </row>
    <row r="272" spans="1:17">
      <c r="A272" s="25" t="s">
        <v>838</v>
      </c>
      <c r="B272" s="25" t="s">
        <v>1226</v>
      </c>
      <c r="C272" s="25" t="s">
        <v>2332</v>
      </c>
      <c r="D272" s="25" t="s">
        <v>431</v>
      </c>
      <c r="E272" s="25">
        <v>10856</v>
      </c>
      <c r="F272" s="26">
        <v>51.156999999999996</v>
      </c>
      <c r="G272" s="25" t="s">
        <v>2686</v>
      </c>
      <c r="H272" s="25">
        <v>10</v>
      </c>
      <c r="I272" s="25">
        <v>3.33</v>
      </c>
      <c r="J272" s="25" t="s">
        <v>1411</v>
      </c>
      <c r="K272" s="25">
        <v>0</v>
      </c>
      <c r="L272" s="25">
        <f t="shared" si="12"/>
        <v>10</v>
      </c>
      <c r="M272" s="27">
        <v>0.67</v>
      </c>
      <c r="N272" s="27">
        <v>33.33</v>
      </c>
      <c r="O272" s="27">
        <v>0.02</v>
      </c>
      <c r="P272" s="27">
        <f t="shared" si="13"/>
        <v>0.19547666985945228</v>
      </c>
      <c r="Q272" s="27">
        <f t="shared" si="14"/>
        <v>0.38030480517403165</v>
      </c>
    </row>
    <row r="273" spans="1:17">
      <c r="A273" s="25" t="s">
        <v>838</v>
      </c>
      <c r="B273" s="25" t="s">
        <v>1229</v>
      </c>
      <c r="C273" s="25" t="s">
        <v>1884</v>
      </c>
      <c r="D273" s="25" t="s">
        <v>190</v>
      </c>
      <c r="E273" s="25">
        <v>9667</v>
      </c>
      <c r="F273" s="26">
        <v>107.473</v>
      </c>
      <c r="G273" s="25" t="s">
        <v>1758</v>
      </c>
      <c r="H273" s="25">
        <v>9</v>
      </c>
      <c r="I273" s="25">
        <v>3</v>
      </c>
      <c r="J273" s="25" t="s">
        <v>1411</v>
      </c>
      <c r="K273" s="25">
        <v>0</v>
      </c>
      <c r="L273" s="25">
        <f t="shared" si="12"/>
        <v>9</v>
      </c>
      <c r="M273" s="27">
        <v>1</v>
      </c>
      <c r="N273" s="27">
        <v>30</v>
      </c>
      <c r="O273" s="27">
        <v>0</v>
      </c>
      <c r="P273" s="27">
        <f t="shared" si="13"/>
        <v>8.3741963097708261E-2</v>
      </c>
      <c r="Q273" s="27">
        <f t="shared" si="14"/>
        <v>0.16292210719398495</v>
      </c>
    </row>
    <row r="274" spans="1:17">
      <c r="A274" s="25" t="s">
        <v>838</v>
      </c>
      <c r="B274" s="25" t="s">
        <v>1230</v>
      </c>
      <c r="C274" s="25" t="s">
        <v>2650</v>
      </c>
      <c r="D274" s="25" t="s">
        <v>433</v>
      </c>
      <c r="E274" s="25">
        <v>10284</v>
      </c>
      <c r="F274" s="26">
        <v>17.561</v>
      </c>
      <c r="G274" s="25" t="s">
        <v>1538</v>
      </c>
      <c r="H274" s="25">
        <v>7</v>
      </c>
      <c r="I274" s="25">
        <v>2.33</v>
      </c>
      <c r="J274" s="25" t="s">
        <v>1411</v>
      </c>
      <c r="K274" s="25">
        <v>0</v>
      </c>
      <c r="L274" s="25">
        <f t="shared" si="12"/>
        <v>7</v>
      </c>
      <c r="M274" s="27">
        <v>1</v>
      </c>
      <c r="N274" s="27">
        <v>23.33</v>
      </c>
      <c r="O274" s="27">
        <v>0</v>
      </c>
      <c r="P274" s="27">
        <f t="shared" si="13"/>
        <v>0.3986105574853368</v>
      </c>
      <c r="Q274" s="27">
        <f t="shared" si="14"/>
        <v>0.77550692117769804</v>
      </c>
    </row>
    <row r="275" spans="1:17">
      <c r="A275" s="25" t="s">
        <v>838</v>
      </c>
      <c r="B275" s="25" t="s">
        <v>1232</v>
      </c>
      <c r="C275" s="25" t="s">
        <v>2245</v>
      </c>
      <c r="D275" s="25" t="s">
        <v>434</v>
      </c>
      <c r="E275" s="25">
        <v>23513</v>
      </c>
      <c r="F275" s="26">
        <v>174.88499999999999</v>
      </c>
      <c r="G275" s="25" t="s">
        <v>2651</v>
      </c>
      <c r="H275" s="25">
        <v>137</v>
      </c>
      <c r="I275" s="25">
        <v>45.67</v>
      </c>
      <c r="J275" s="25" t="s">
        <v>1411</v>
      </c>
      <c r="K275" s="25">
        <v>0</v>
      </c>
      <c r="L275" s="25">
        <f t="shared" si="12"/>
        <v>137</v>
      </c>
      <c r="M275" s="27">
        <v>1</v>
      </c>
      <c r="N275" s="27">
        <v>456.67</v>
      </c>
      <c r="O275" s="27">
        <v>0</v>
      </c>
      <c r="P275" s="27">
        <f t="shared" si="13"/>
        <v>0.7833719301255111</v>
      </c>
      <c r="Q275" s="27">
        <f t="shared" si="14"/>
        <v>1.5240699029679203</v>
      </c>
    </row>
    <row r="276" spans="1:17">
      <c r="A276" s="25" t="s">
        <v>838</v>
      </c>
      <c r="B276" s="25" t="s">
        <v>1234</v>
      </c>
      <c r="C276" s="25" t="s">
        <v>1581</v>
      </c>
      <c r="D276" s="25" t="s">
        <v>191</v>
      </c>
      <c r="E276" s="25">
        <v>6396</v>
      </c>
      <c r="F276" s="26">
        <v>35.540999999999997</v>
      </c>
      <c r="G276" s="25" t="s">
        <v>1861</v>
      </c>
      <c r="H276" s="25">
        <v>16</v>
      </c>
      <c r="I276" s="25">
        <v>5.33</v>
      </c>
      <c r="J276" s="25" t="s">
        <v>1900</v>
      </c>
      <c r="K276" s="25">
        <v>2</v>
      </c>
      <c r="L276" s="25">
        <f t="shared" si="12"/>
        <v>14</v>
      </c>
      <c r="M276" s="27">
        <v>1</v>
      </c>
      <c r="N276" s="27">
        <v>8</v>
      </c>
      <c r="O276" s="27">
        <v>0</v>
      </c>
      <c r="P276" s="27">
        <f t="shared" si="13"/>
        <v>0.39391125742100674</v>
      </c>
      <c r="Q276" s="27">
        <f t="shared" si="14"/>
        <v>0.76636431404865124</v>
      </c>
    </row>
    <row r="277" spans="1:17">
      <c r="A277" s="25" t="s">
        <v>838</v>
      </c>
      <c r="B277" s="25" t="s">
        <v>1235</v>
      </c>
      <c r="C277" s="25" t="s">
        <v>1798</v>
      </c>
      <c r="D277" s="25" t="s">
        <v>192</v>
      </c>
      <c r="E277" s="25">
        <v>9919</v>
      </c>
      <c r="F277" s="26">
        <v>233.517</v>
      </c>
      <c r="G277" s="25" t="s">
        <v>2652</v>
      </c>
      <c r="H277" s="25">
        <v>160</v>
      </c>
      <c r="I277" s="25">
        <v>53.33</v>
      </c>
      <c r="J277" s="25" t="s">
        <v>2653</v>
      </c>
      <c r="K277" s="25">
        <v>30</v>
      </c>
      <c r="L277" s="25">
        <f t="shared" si="12"/>
        <v>130</v>
      </c>
      <c r="M277" s="27">
        <v>1</v>
      </c>
      <c r="N277" s="27">
        <v>5.33</v>
      </c>
      <c r="O277" s="27">
        <v>0</v>
      </c>
      <c r="P277" s="27">
        <f t="shared" si="13"/>
        <v>0.55670465105324241</v>
      </c>
      <c r="Q277" s="27">
        <f t="shared" si="14"/>
        <v>1.0830829787028062</v>
      </c>
    </row>
    <row r="278" spans="1:17">
      <c r="A278" s="25" t="s">
        <v>838</v>
      </c>
      <c r="B278" s="25" t="s">
        <v>1237</v>
      </c>
      <c r="C278" s="25" t="s">
        <v>2248</v>
      </c>
      <c r="D278" s="25" t="s">
        <v>436</v>
      </c>
      <c r="E278" s="25">
        <v>22872</v>
      </c>
      <c r="F278" s="26">
        <v>133.01499999999999</v>
      </c>
      <c r="G278" s="25" t="s">
        <v>1487</v>
      </c>
      <c r="H278" s="25">
        <v>4</v>
      </c>
      <c r="I278" s="25">
        <v>1.33</v>
      </c>
      <c r="J278" s="25" t="s">
        <v>1411</v>
      </c>
      <c r="K278" s="25">
        <v>0</v>
      </c>
      <c r="L278" s="25">
        <f t="shared" si="12"/>
        <v>4</v>
      </c>
      <c r="M278" s="27">
        <v>0.33</v>
      </c>
      <c r="N278" s="27">
        <v>13.33</v>
      </c>
      <c r="O278" s="27">
        <v>0.1</v>
      </c>
      <c r="P278" s="27">
        <f t="shared" si="13"/>
        <v>3.0071796413938281E-2</v>
      </c>
      <c r="Q278" s="27">
        <f t="shared" si="14"/>
        <v>5.8505440494043347E-2</v>
      </c>
    </row>
    <row r="279" spans="1:17">
      <c r="A279" s="25" t="s">
        <v>838</v>
      </c>
      <c r="B279" s="25" t="s">
        <v>1241</v>
      </c>
      <c r="C279" s="25" t="s">
        <v>2707</v>
      </c>
      <c r="D279" s="25" t="s">
        <v>437</v>
      </c>
      <c r="E279" s="25">
        <v>55209</v>
      </c>
      <c r="F279" s="26">
        <v>157.51499999999999</v>
      </c>
      <c r="G279" s="25" t="s">
        <v>1458</v>
      </c>
      <c r="H279" s="25">
        <v>4</v>
      </c>
      <c r="I279" s="25">
        <v>1.33</v>
      </c>
      <c r="J279" s="25" t="s">
        <v>1411</v>
      </c>
      <c r="K279" s="25">
        <v>0</v>
      </c>
      <c r="L279" s="25">
        <f t="shared" si="12"/>
        <v>4</v>
      </c>
      <c r="M279" s="27">
        <v>0.33</v>
      </c>
      <c r="N279" s="27">
        <v>13.33</v>
      </c>
      <c r="O279" s="27">
        <v>0.1</v>
      </c>
      <c r="P279" s="27">
        <f t="shared" si="13"/>
        <v>2.5394406881884268E-2</v>
      </c>
      <c r="Q279" s="27">
        <f t="shared" si="14"/>
        <v>4.940546085969702E-2</v>
      </c>
    </row>
    <row r="280" spans="1:17">
      <c r="A280" s="25" t="s">
        <v>838</v>
      </c>
      <c r="B280" s="25" t="s">
        <v>1244</v>
      </c>
      <c r="C280" s="25" t="s">
        <v>2708</v>
      </c>
      <c r="D280" s="25" t="s">
        <v>438</v>
      </c>
      <c r="E280" s="25">
        <v>23451</v>
      </c>
      <c r="F280" s="26">
        <v>145.83000000000001</v>
      </c>
      <c r="G280" s="25" t="s">
        <v>1487</v>
      </c>
      <c r="H280" s="25">
        <v>4</v>
      </c>
      <c r="I280" s="25">
        <v>1.33</v>
      </c>
      <c r="J280" s="25" t="s">
        <v>1411</v>
      </c>
      <c r="K280" s="25">
        <v>0</v>
      </c>
      <c r="L280" s="25">
        <f t="shared" si="12"/>
        <v>4</v>
      </c>
      <c r="M280" s="27">
        <v>0.33</v>
      </c>
      <c r="N280" s="27">
        <v>13.33</v>
      </c>
      <c r="O280" s="27">
        <v>0.1</v>
      </c>
      <c r="P280" s="27">
        <f t="shared" si="13"/>
        <v>2.7429198381677292E-2</v>
      </c>
      <c r="Q280" s="27">
        <f t="shared" si="14"/>
        <v>5.3364199186142589E-2</v>
      </c>
    </row>
    <row r="281" spans="1:17">
      <c r="A281" s="25" t="s">
        <v>838</v>
      </c>
      <c r="B281" s="25" t="s">
        <v>1249</v>
      </c>
      <c r="C281" s="25" t="s">
        <v>1666</v>
      </c>
      <c r="D281" s="25" t="s">
        <v>195</v>
      </c>
      <c r="E281" s="25">
        <v>6421</v>
      </c>
      <c r="F281" s="26">
        <v>76.149000000000001</v>
      </c>
      <c r="G281" s="25" t="s">
        <v>2210</v>
      </c>
      <c r="H281" s="25">
        <v>9</v>
      </c>
      <c r="I281" s="25">
        <v>3</v>
      </c>
      <c r="J281" s="25" t="s">
        <v>1975</v>
      </c>
      <c r="K281" s="25">
        <v>2</v>
      </c>
      <c r="L281" s="25">
        <f t="shared" si="12"/>
        <v>7</v>
      </c>
      <c r="M281" s="27">
        <v>0.96</v>
      </c>
      <c r="N281" s="27">
        <v>4.5</v>
      </c>
      <c r="O281" s="27">
        <v>0</v>
      </c>
      <c r="P281" s="27">
        <f t="shared" si="13"/>
        <v>9.1925041694572482E-2</v>
      </c>
      <c r="Q281" s="27">
        <f t="shared" si="14"/>
        <v>0.17884249356920717</v>
      </c>
    </row>
    <row r="282" spans="1:17">
      <c r="A282" s="25" t="s">
        <v>838</v>
      </c>
      <c r="B282" s="25" t="s">
        <v>1250</v>
      </c>
      <c r="C282" s="25" t="s">
        <v>2709</v>
      </c>
      <c r="D282" s="25" t="s">
        <v>439</v>
      </c>
      <c r="E282" s="25">
        <v>92799</v>
      </c>
      <c r="F282" s="26">
        <v>76.343999999999994</v>
      </c>
      <c r="G282" s="25" t="s">
        <v>1458</v>
      </c>
      <c r="H282" s="25">
        <v>4</v>
      </c>
      <c r="I282" s="25">
        <v>1.33</v>
      </c>
      <c r="J282" s="25" t="s">
        <v>1411</v>
      </c>
      <c r="K282" s="25">
        <v>0</v>
      </c>
      <c r="L282" s="25">
        <f t="shared" si="12"/>
        <v>4</v>
      </c>
      <c r="M282" s="27">
        <v>0.33</v>
      </c>
      <c r="N282" s="27">
        <v>13.33</v>
      </c>
      <c r="O282" s="27">
        <v>0.1</v>
      </c>
      <c r="P282" s="27">
        <f t="shared" si="13"/>
        <v>5.2394425233155198E-2</v>
      </c>
      <c r="Q282" s="27">
        <f t="shared" si="14"/>
        <v>0.10193467944193618</v>
      </c>
    </row>
    <row r="283" spans="1:17">
      <c r="A283" s="25" t="s">
        <v>838</v>
      </c>
      <c r="B283" s="25" t="s">
        <v>1255</v>
      </c>
      <c r="C283" s="25" t="s">
        <v>2544</v>
      </c>
      <c r="D283" s="25" t="s">
        <v>443</v>
      </c>
      <c r="E283" s="25">
        <v>5250</v>
      </c>
      <c r="F283" s="26">
        <v>40.094999999999999</v>
      </c>
      <c r="G283" s="25" t="s">
        <v>1487</v>
      </c>
      <c r="H283" s="25">
        <v>4</v>
      </c>
      <c r="I283" s="25">
        <v>1.33</v>
      </c>
      <c r="J283" s="25" t="s">
        <v>1431</v>
      </c>
      <c r="K283" s="25">
        <v>3</v>
      </c>
      <c r="L283" s="25">
        <f t="shared" si="12"/>
        <v>1</v>
      </c>
      <c r="M283" s="27">
        <v>0.27</v>
      </c>
      <c r="N283" s="27">
        <v>1.33</v>
      </c>
      <c r="O283" s="27">
        <v>0.18</v>
      </c>
      <c r="P283" s="27">
        <f t="shared" si="13"/>
        <v>2.4940765681506424E-2</v>
      </c>
      <c r="Q283" s="27">
        <f t="shared" si="14"/>
        <v>4.8522890430946347E-2</v>
      </c>
    </row>
    <row r="284" spans="1:17">
      <c r="A284" s="25" t="s">
        <v>838</v>
      </c>
      <c r="B284" s="25" t="s">
        <v>1254</v>
      </c>
      <c r="C284" s="25" t="s">
        <v>1801</v>
      </c>
      <c r="D284" s="25" t="s">
        <v>196</v>
      </c>
      <c r="E284" s="25">
        <v>292</v>
      </c>
      <c r="F284" s="26">
        <v>32.851999999999997</v>
      </c>
      <c r="G284" s="25" t="s">
        <v>1939</v>
      </c>
      <c r="H284" s="25">
        <v>9</v>
      </c>
      <c r="I284" s="25">
        <v>3</v>
      </c>
      <c r="J284" s="25" t="s">
        <v>1975</v>
      </c>
      <c r="K284" s="25">
        <v>2</v>
      </c>
      <c r="L284" s="25">
        <f t="shared" si="12"/>
        <v>7</v>
      </c>
      <c r="M284" s="27">
        <v>0.98</v>
      </c>
      <c r="N284" s="27">
        <v>4.5</v>
      </c>
      <c r="O284" s="27">
        <v>0</v>
      </c>
      <c r="P284" s="27">
        <f t="shared" si="13"/>
        <v>0.2130768294167783</v>
      </c>
      <c r="Q284" s="27">
        <f t="shared" si="14"/>
        <v>0.41454636073303169</v>
      </c>
    </row>
    <row r="285" spans="1:17">
      <c r="A285" s="25" t="s">
        <v>838</v>
      </c>
      <c r="B285" s="25" t="s">
        <v>1272</v>
      </c>
      <c r="C285" s="25" t="s">
        <v>2692</v>
      </c>
      <c r="D285" s="25" t="s">
        <v>448</v>
      </c>
      <c r="E285" s="25">
        <v>6634</v>
      </c>
      <c r="F285" s="26">
        <v>13.916</v>
      </c>
      <c r="G285" s="25" t="s">
        <v>2321</v>
      </c>
      <c r="H285" s="25">
        <v>4</v>
      </c>
      <c r="I285" s="25">
        <v>1.33</v>
      </c>
      <c r="J285" s="25" t="s">
        <v>1411</v>
      </c>
      <c r="K285" s="25">
        <v>0</v>
      </c>
      <c r="L285" s="25">
        <f t="shared" si="12"/>
        <v>4</v>
      </c>
      <c r="M285" s="27">
        <v>0.67</v>
      </c>
      <c r="N285" s="27">
        <v>13.33</v>
      </c>
      <c r="O285" s="27">
        <v>0.04</v>
      </c>
      <c r="P285" s="27">
        <f t="shared" si="13"/>
        <v>0.28743891922966369</v>
      </c>
      <c r="Q285" s="27">
        <f t="shared" si="14"/>
        <v>0.55921968721724458</v>
      </c>
    </row>
    <row r="286" spans="1:17">
      <c r="A286" s="25" t="s">
        <v>838</v>
      </c>
      <c r="B286" s="25" t="s">
        <v>1275</v>
      </c>
      <c r="C286" s="25" t="s">
        <v>2699</v>
      </c>
      <c r="D286" s="25" t="s">
        <v>450</v>
      </c>
      <c r="E286" s="25">
        <v>6651</v>
      </c>
      <c r="F286" s="26">
        <v>263.83</v>
      </c>
      <c r="G286" s="25" t="s">
        <v>1896</v>
      </c>
      <c r="H286" s="25">
        <v>6</v>
      </c>
      <c r="I286" s="25">
        <v>2</v>
      </c>
      <c r="J286" s="25" t="s">
        <v>1487</v>
      </c>
      <c r="K286" s="25">
        <v>4</v>
      </c>
      <c r="L286" s="25">
        <f t="shared" si="12"/>
        <v>2</v>
      </c>
      <c r="M286" s="27">
        <v>0.5</v>
      </c>
      <c r="N286" s="27">
        <v>1.5</v>
      </c>
      <c r="O286" s="27">
        <v>7.0000000000000007E-2</v>
      </c>
      <c r="P286" s="27">
        <f t="shared" si="13"/>
        <v>7.5806390478717362E-3</v>
      </c>
      <c r="Q286" s="27">
        <f t="shared" si="14"/>
        <v>1.4748324995859409E-2</v>
      </c>
    </row>
    <row r="287" spans="1:17">
      <c r="A287" s="25" t="s">
        <v>838</v>
      </c>
      <c r="B287" s="25" t="s">
        <v>1276</v>
      </c>
      <c r="C287" s="25" t="s">
        <v>2252</v>
      </c>
      <c r="D287" s="25" t="s">
        <v>451</v>
      </c>
      <c r="E287" s="25">
        <v>10615</v>
      </c>
      <c r="F287" s="26">
        <v>134.422</v>
      </c>
      <c r="G287" s="25" t="s">
        <v>2654</v>
      </c>
      <c r="H287" s="25">
        <v>81</v>
      </c>
      <c r="I287" s="25">
        <v>27</v>
      </c>
      <c r="J287" s="25" t="s">
        <v>1411</v>
      </c>
      <c r="K287" s="25">
        <v>0</v>
      </c>
      <c r="L287" s="25">
        <f t="shared" si="12"/>
        <v>81</v>
      </c>
      <c r="M287" s="27">
        <v>1</v>
      </c>
      <c r="N287" s="27">
        <v>270</v>
      </c>
      <c r="O287" s="27">
        <v>0</v>
      </c>
      <c r="P287" s="27">
        <f t="shared" si="13"/>
        <v>0.60257993483209593</v>
      </c>
      <c r="Q287" s="27">
        <f t="shared" si="14"/>
        <v>1.1723345035643888</v>
      </c>
    </row>
    <row r="288" spans="1:17">
      <c r="A288" s="25" t="s">
        <v>838</v>
      </c>
      <c r="B288" s="25" t="s">
        <v>1280</v>
      </c>
      <c r="C288" s="25" t="s">
        <v>2254</v>
      </c>
      <c r="D288" s="25" t="s">
        <v>452</v>
      </c>
      <c r="E288" s="25">
        <v>23013</v>
      </c>
      <c r="F288" s="26">
        <v>402.24799999999999</v>
      </c>
      <c r="G288" s="25" t="s">
        <v>2655</v>
      </c>
      <c r="H288" s="25">
        <v>64</v>
      </c>
      <c r="I288" s="25">
        <v>21.33</v>
      </c>
      <c r="J288" s="25" t="s">
        <v>1411</v>
      </c>
      <c r="K288" s="25">
        <v>0</v>
      </c>
      <c r="L288" s="25">
        <f t="shared" si="12"/>
        <v>64</v>
      </c>
      <c r="M288" s="27">
        <v>1</v>
      </c>
      <c r="N288" s="27">
        <v>213.33</v>
      </c>
      <c r="O288" s="27">
        <v>0</v>
      </c>
      <c r="P288" s="27">
        <f t="shared" si="13"/>
        <v>0.15910582526202741</v>
      </c>
      <c r="Q288" s="27">
        <f t="shared" si="14"/>
        <v>0.30954440712456693</v>
      </c>
    </row>
    <row r="289" spans="1:17">
      <c r="A289" s="25" t="s">
        <v>838</v>
      </c>
      <c r="B289" s="25" t="s">
        <v>1284</v>
      </c>
      <c r="C289" s="25" t="s">
        <v>1468</v>
      </c>
      <c r="D289" s="25" t="s">
        <v>198</v>
      </c>
      <c r="E289" s="25">
        <v>23524</v>
      </c>
      <c r="F289" s="26">
        <v>299.61500000000001</v>
      </c>
      <c r="G289" s="25" t="s">
        <v>2656</v>
      </c>
      <c r="H289" s="25">
        <v>30</v>
      </c>
      <c r="I289" s="25">
        <v>10</v>
      </c>
      <c r="J289" s="25" t="s">
        <v>1842</v>
      </c>
      <c r="K289" s="25">
        <v>1</v>
      </c>
      <c r="L289" s="25">
        <f t="shared" si="12"/>
        <v>29</v>
      </c>
      <c r="M289" s="27">
        <v>1</v>
      </c>
      <c r="N289" s="27">
        <v>30</v>
      </c>
      <c r="O289" s="27">
        <v>0</v>
      </c>
      <c r="P289" s="27">
        <f t="shared" si="13"/>
        <v>9.6790881631426989E-2</v>
      </c>
      <c r="Q289" s="27">
        <f t="shared" si="14"/>
        <v>0.18830910823234823</v>
      </c>
    </row>
    <row r="290" spans="1:17">
      <c r="A290" s="25" t="s">
        <v>838</v>
      </c>
      <c r="B290" s="25" t="s">
        <v>1286</v>
      </c>
      <c r="C290" s="25" t="s">
        <v>2697</v>
      </c>
      <c r="D290" s="25" t="s">
        <v>454</v>
      </c>
      <c r="E290" s="25">
        <v>10772</v>
      </c>
      <c r="F290" s="26">
        <v>31.300999999999998</v>
      </c>
      <c r="G290" s="25" t="s">
        <v>1490</v>
      </c>
      <c r="H290" s="25">
        <v>5</v>
      </c>
      <c r="I290" s="25">
        <v>1.67</v>
      </c>
      <c r="J290" s="25" t="s">
        <v>1842</v>
      </c>
      <c r="K290" s="25">
        <v>1</v>
      </c>
      <c r="L290" s="25">
        <f t="shared" si="12"/>
        <v>4</v>
      </c>
      <c r="M290" s="27">
        <v>0.65</v>
      </c>
      <c r="N290" s="27">
        <v>5</v>
      </c>
      <c r="O290" s="27">
        <v>0.06</v>
      </c>
      <c r="P290" s="27">
        <f t="shared" si="13"/>
        <v>0.12779144436279991</v>
      </c>
      <c r="Q290" s="27">
        <f t="shared" si="14"/>
        <v>0.24862148708715934</v>
      </c>
    </row>
    <row r="291" spans="1:17">
      <c r="A291" s="25" t="s">
        <v>838</v>
      </c>
      <c r="B291" s="25" t="s">
        <v>1287</v>
      </c>
      <c r="C291" s="25" t="s">
        <v>2703</v>
      </c>
      <c r="D291" s="25" t="s">
        <v>455</v>
      </c>
      <c r="E291" s="25">
        <v>6428</v>
      </c>
      <c r="F291" s="26">
        <v>19.329999999999998</v>
      </c>
      <c r="G291" s="25" t="s">
        <v>2018</v>
      </c>
      <c r="H291" s="25">
        <v>5</v>
      </c>
      <c r="I291" s="25">
        <v>1.67</v>
      </c>
      <c r="J291" s="25" t="s">
        <v>1411</v>
      </c>
      <c r="K291" s="25">
        <v>0</v>
      </c>
      <c r="L291" s="25">
        <f t="shared" si="12"/>
        <v>5</v>
      </c>
      <c r="M291" s="27">
        <v>0.33</v>
      </c>
      <c r="N291" s="27">
        <v>16.670000000000002</v>
      </c>
      <c r="O291" s="27">
        <v>0.08</v>
      </c>
      <c r="P291" s="27">
        <f t="shared" si="13"/>
        <v>0.2586652871184687</v>
      </c>
      <c r="Q291" s="27">
        <f t="shared" si="14"/>
        <v>0.50323985820713757</v>
      </c>
    </row>
    <row r="292" spans="1:17">
      <c r="A292" s="25" t="s">
        <v>838</v>
      </c>
      <c r="B292" s="25" t="s">
        <v>1288</v>
      </c>
      <c r="C292" s="25" t="s">
        <v>2657</v>
      </c>
      <c r="D292" s="25" t="s">
        <v>456</v>
      </c>
      <c r="E292" s="25">
        <v>6432</v>
      </c>
      <c r="F292" s="26">
        <v>27.367000000000001</v>
      </c>
      <c r="G292" s="25" t="s">
        <v>1433</v>
      </c>
      <c r="H292" s="25">
        <v>8</v>
      </c>
      <c r="I292" s="25">
        <v>2.67</v>
      </c>
      <c r="J292" s="25" t="s">
        <v>1411</v>
      </c>
      <c r="K292" s="25">
        <v>0</v>
      </c>
      <c r="L292" s="25">
        <f t="shared" si="12"/>
        <v>8</v>
      </c>
      <c r="M292" s="27">
        <v>1</v>
      </c>
      <c r="N292" s="27">
        <v>26.67</v>
      </c>
      <c r="O292" s="27">
        <v>0</v>
      </c>
      <c r="P292" s="27">
        <f t="shared" si="13"/>
        <v>0.29232287061058937</v>
      </c>
      <c r="Q292" s="27">
        <f t="shared" si="14"/>
        <v>0.56872153815289761</v>
      </c>
    </row>
    <row r="293" spans="1:17">
      <c r="A293" s="25" t="s">
        <v>838</v>
      </c>
      <c r="B293" s="25" t="s">
        <v>1298</v>
      </c>
      <c r="C293" s="25" t="s">
        <v>2257</v>
      </c>
      <c r="D293" s="25" t="s">
        <v>457</v>
      </c>
      <c r="E293" s="25">
        <v>10147</v>
      </c>
      <c r="F293" s="26">
        <v>120.20699999999999</v>
      </c>
      <c r="G293" s="25" t="s">
        <v>1484</v>
      </c>
      <c r="H293" s="25">
        <v>4</v>
      </c>
      <c r="I293" s="25">
        <v>1.33</v>
      </c>
      <c r="J293" s="25" t="s">
        <v>1411</v>
      </c>
      <c r="K293" s="25">
        <v>0</v>
      </c>
      <c r="L293" s="25">
        <f t="shared" si="12"/>
        <v>4</v>
      </c>
      <c r="M293" s="27">
        <v>0.33</v>
      </c>
      <c r="N293" s="27">
        <v>13.33</v>
      </c>
      <c r="O293" s="27">
        <v>0.1</v>
      </c>
      <c r="P293" s="27">
        <f t="shared" si="13"/>
        <v>3.3275932350029534E-2</v>
      </c>
      <c r="Q293" s="27">
        <f t="shared" si="14"/>
        <v>6.4739167996166413E-2</v>
      </c>
    </row>
    <row r="294" spans="1:17">
      <c r="A294" s="25" t="s">
        <v>838</v>
      </c>
      <c r="B294" s="25" t="s">
        <v>1300</v>
      </c>
      <c r="C294" s="25" t="s">
        <v>2259</v>
      </c>
      <c r="D294" s="25" t="s">
        <v>458</v>
      </c>
      <c r="E294" s="25">
        <v>10492</v>
      </c>
      <c r="F294" s="26">
        <v>69.602999999999994</v>
      </c>
      <c r="G294" s="25" t="s">
        <v>1451</v>
      </c>
      <c r="H294" s="25">
        <v>16</v>
      </c>
      <c r="I294" s="25">
        <v>5.33</v>
      </c>
      <c r="J294" s="25" t="s">
        <v>1411</v>
      </c>
      <c r="K294" s="25">
        <v>0</v>
      </c>
      <c r="L294" s="25">
        <f t="shared" si="12"/>
        <v>16</v>
      </c>
      <c r="M294" s="27">
        <v>1</v>
      </c>
      <c r="N294" s="27">
        <v>53.33</v>
      </c>
      <c r="O294" s="27">
        <v>0</v>
      </c>
      <c r="P294" s="27">
        <f t="shared" si="13"/>
        <v>0.22987514905966699</v>
      </c>
      <c r="Q294" s="27">
        <f t="shared" si="14"/>
        <v>0.44722791645849608</v>
      </c>
    </row>
    <row r="295" spans="1:17">
      <c r="A295" s="25" t="s">
        <v>838</v>
      </c>
      <c r="B295" s="25" t="s">
        <v>1302</v>
      </c>
      <c r="C295" s="25" t="s">
        <v>1597</v>
      </c>
      <c r="D295" s="25" t="s">
        <v>199</v>
      </c>
      <c r="E295" s="25">
        <v>8148</v>
      </c>
      <c r="F295" s="26">
        <v>61.83</v>
      </c>
      <c r="G295" s="25" t="s">
        <v>1850</v>
      </c>
      <c r="H295" s="25">
        <v>21</v>
      </c>
      <c r="I295" s="25">
        <v>7</v>
      </c>
      <c r="J295" s="25" t="s">
        <v>1625</v>
      </c>
      <c r="K295" s="25">
        <v>19</v>
      </c>
      <c r="L295" s="25">
        <f t="shared" si="12"/>
        <v>2</v>
      </c>
      <c r="M295" s="27">
        <v>0</v>
      </c>
      <c r="N295" s="27">
        <v>1.1100000000000001</v>
      </c>
      <c r="O295" s="27">
        <v>0.23</v>
      </c>
      <c r="P295" s="27">
        <f t="shared" si="13"/>
        <v>3.2346757237586933E-2</v>
      </c>
      <c r="Q295" s="27">
        <f t="shared" si="14"/>
        <v>6.2931434314371468E-2</v>
      </c>
    </row>
    <row r="296" spans="1:17">
      <c r="A296" s="25" t="s">
        <v>838</v>
      </c>
      <c r="B296" s="25" t="s">
        <v>1304</v>
      </c>
      <c r="C296" s="25" t="s">
        <v>2260</v>
      </c>
      <c r="D296" s="25" t="s">
        <v>460</v>
      </c>
      <c r="E296" s="25">
        <v>55357</v>
      </c>
      <c r="F296" s="26">
        <v>105.414</v>
      </c>
      <c r="G296" s="25" t="s">
        <v>2658</v>
      </c>
      <c r="H296" s="25">
        <v>39</v>
      </c>
      <c r="I296" s="25">
        <v>13</v>
      </c>
      <c r="J296" s="25" t="s">
        <v>1411</v>
      </c>
      <c r="K296" s="25">
        <v>0</v>
      </c>
      <c r="L296" s="25">
        <f t="shared" si="12"/>
        <v>39</v>
      </c>
      <c r="M296" s="27">
        <v>1</v>
      </c>
      <c r="N296" s="27">
        <v>130</v>
      </c>
      <c r="O296" s="27">
        <v>0</v>
      </c>
      <c r="P296" s="27">
        <f t="shared" si="13"/>
        <v>0.36996983322898286</v>
      </c>
      <c r="Q296" s="27">
        <f t="shared" si="14"/>
        <v>0.71978566776066699</v>
      </c>
    </row>
    <row r="297" spans="1:17">
      <c r="A297" s="25" t="s">
        <v>838</v>
      </c>
      <c r="B297" s="25" t="s">
        <v>1305</v>
      </c>
      <c r="C297" s="25" t="s">
        <v>2262</v>
      </c>
      <c r="D297" s="25" t="s">
        <v>461</v>
      </c>
      <c r="E297" s="25">
        <v>6907</v>
      </c>
      <c r="F297" s="26">
        <v>62.496000000000002</v>
      </c>
      <c r="G297" s="25" t="s">
        <v>2450</v>
      </c>
      <c r="H297" s="25">
        <v>21</v>
      </c>
      <c r="I297" s="25">
        <v>7</v>
      </c>
      <c r="J297" s="25" t="s">
        <v>1411</v>
      </c>
      <c r="K297" s="25">
        <v>0</v>
      </c>
      <c r="L297" s="25">
        <f t="shared" si="12"/>
        <v>21</v>
      </c>
      <c r="M297" s="27">
        <v>1</v>
      </c>
      <c r="N297" s="27">
        <v>70</v>
      </c>
      <c r="O297" s="27">
        <v>0</v>
      </c>
      <c r="P297" s="27">
        <f t="shared" si="13"/>
        <v>0.33602150537634407</v>
      </c>
      <c r="Q297" s="27">
        <f t="shared" si="14"/>
        <v>0.65373833730806241</v>
      </c>
    </row>
    <row r="298" spans="1:17">
      <c r="A298" s="25" t="s">
        <v>838</v>
      </c>
      <c r="B298" s="25" t="s">
        <v>1306</v>
      </c>
      <c r="C298" s="25" t="s">
        <v>2264</v>
      </c>
      <c r="D298" s="25" t="s">
        <v>462</v>
      </c>
      <c r="E298" s="25">
        <v>79718</v>
      </c>
      <c r="F298" s="26">
        <v>55.594999999999999</v>
      </c>
      <c r="G298" s="25" t="s">
        <v>2659</v>
      </c>
      <c r="H298" s="25">
        <v>43</v>
      </c>
      <c r="I298" s="25">
        <v>14.33</v>
      </c>
      <c r="J298" s="25" t="s">
        <v>1411</v>
      </c>
      <c r="K298" s="25">
        <v>0</v>
      </c>
      <c r="L298" s="25">
        <f t="shared" si="12"/>
        <v>43</v>
      </c>
      <c r="M298" s="27">
        <v>1</v>
      </c>
      <c r="N298" s="27">
        <v>143.33000000000001</v>
      </c>
      <c r="O298" s="27">
        <v>0</v>
      </c>
      <c r="P298" s="27">
        <f t="shared" si="13"/>
        <v>0.77345084989657342</v>
      </c>
      <c r="Q298" s="27">
        <f t="shared" si="14"/>
        <v>1.5047681904602594</v>
      </c>
    </row>
    <row r="299" spans="1:17">
      <c r="A299" s="25" t="s">
        <v>838</v>
      </c>
      <c r="B299" s="25" t="s">
        <v>1309</v>
      </c>
      <c r="C299" s="25" t="s">
        <v>2710</v>
      </c>
      <c r="D299" s="25" t="s">
        <v>463</v>
      </c>
      <c r="E299" s="25">
        <v>6949</v>
      </c>
      <c r="F299" s="26">
        <v>152.10599999999999</v>
      </c>
      <c r="G299" s="25" t="s">
        <v>1487</v>
      </c>
      <c r="H299" s="25">
        <v>4</v>
      </c>
      <c r="I299" s="25">
        <v>1.33</v>
      </c>
      <c r="J299" s="25" t="s">
        <v>1411</v>
      </c>
      <c r="K299" s="25">
        <v>0</v>
      </c>
      <c r="L299" s="25">
        <f t="shared" si="12"/>
        <v>4</v>
      </c>
      <c r="M299" s="27">
        <v>0.33</v>
      </c>
      <c r="N299" s="27">
        <v>13.33</v>
      </c>
      <c r="O299" s="27">
        <v>0.1</v>
      </c>
      <c r="P299" s="27">
        <f t="shared" si="13"/>
        <v>2.6297450462177692E-2</v>
      </c>
      <c r="Q299" s="27">
        <f t="shared" si="14"/>
        <v>5.11623549847815E-2</v>
      </c>
    </row>
    <row r="300" spans="1:17">
      <c r="A300" s="25" t="s">
        <v>838</v>
      </c>
      <c r="B300" s="25" t="s">
        <v>1313</v>
      </c>
      <c r="C300" s="25" t="s">
        <v>1696</v>
      </c>
      <c r="D300" s="25" t="s">
        <v>200</v>
      </c>
      <c r="E300" s="25">
        <v>10342</v>
      </c>
      <c r="F300" s="26">
        <v>43.448</v>
      </c>
      <c r="G300" s="25" t="s">
        <v>2737</v>
      </c>
      <c r="H300" s="25">
        <v>25</v>
      </c>
      <c r="I300" s="25">
        <v>8.33</v>
      </c>
      <c r="J300" s="25" t="s">
        <v>2738</v>
      </c>
      <c r="K300" s="25">
        <v>27</v>
      </c>
      <c r="L300" s="25">
        <f t="shared" si="12"/>
        <v>-2</v>
      </c>
      <c r="M300" s="27">
        <v>0</v>
      </c>
      <c r="N300" s="27">
        <v>0.93</v>
      </c>
      <c r="O300" s="27">
        <v>0.24</v>
      </c>
      <c r="P300" s="27">
        <f t="shared" si="13"/>
        <v>-4.6032038298655861E-2</v>
      </c>
      <c r="Q300" s="27">
        <f t="shared" si="14"/>
        <v>-8.9556494744466655E-2</v>
      </c>
    </row>
    <row r="301" spans="1:17">
      <c r="A301" s="25" t="s">
        <v>838</v>
      </c>
      <c r="B301" s="25" t="s">
        <v>1316</v>
      </c>
      <c r="C301" s="25" t="s">
        <v>1420</v>
      </c>
      <c r="D301" s="25" t="s">
        <v>203</v>
      </c>
      <c r="E301" s="25">
        <v>9967</v>
      </c>
      <c r="F301" s="26">
        <v>108.666</v>
      </c>
      <c r="G301" s="25" t="s">
        <v>2724</v>
      </c>
      <c r="H301" s="25">
        <v>197</v>
      </c>
      <c r="I301" s="25">
        <v>65.67</v>
      </c>
      <c r="J301" s="25" t="s">
        <v>2725</v>
      </c>
      <c r="K301" s="25">
        <v>88</v>
      </c>
      <c r="L301" s="25">
        <f t="shared" si="12"/>
        <v>109</v>
      </c>
      <c r="M301" s="27">
        <v>0.03</v>
      </c>
      <c r="N301" s="27">
        <v>2.2400000000000002</v>
      </c>
      <c r="O301" s="27">
        <v>0.21</v>
      </c>
      <c r="P301" s="27">
        <f t="shared" si="13"/>
        <v>1.0030736384885797</v>
      </c>
      <c r="Q301" s="27">
        <f t="shared" si="14"/>
        <v>1.9515051332462638</v>
      </c>
    </row>
    <row r="302" spans="1:17">
      <c r="A302" s="25" t="s">
        <v>838</v>
      </c>
      <c r="B302" s="25" t="s">
        <v>1324</v>
      </c>
      <c r="C302" s="25" t="s">
        <v>2268</v>
      </c>
      <c r="D302" s="25" t="s">
        <v>467</v>
      </c>
      <c r="E302" s="25">
        <v>4796</v>
      </c>
      <c r="F302" s="26">
        <v>150.929</v>
      </c>
      <c r="G302" s="25" t="s">
        <v>1426</v>
      </c>
      <c r="H302" s="25">
        <v>10</v>
      </c>
      <c r="I302" s="25">
        <v>3.33</v>
      </c>
      <c r="J302" s="25" t="s">
        <v>1411</v>
      </c>
      <c r="K302" s="25">
        <v>0</v>
      </c>
      <c r="L302" s="25">
        <f t="shared" si="12"/>
        <v>10</v>
      </c>
      <c r="M302" s="27">
        <v>1</v>
      </c>
      <c r="N302" s="27">
        <v>33.33</v>
      </c>
      <c r="O302" s="27">
        <v>0</v>
      </c>
      <c r="P302" s="27">
        <f t="shared" si="13"/>
        <v>6.6256319196443356E-2</v>
      </c>
      <c r="Q302" s="27">
        <f t="shared" si="14"/>
        <v>0.12890334474016216</v>
      </c>
    </row>
    <row r="303" spans="1:17">
      <c r="A303" s="25" t="s">
        <v>838</v>
      </c>
      <c r="B303" s="25" t="s">
        <v>1325</v>
      </c>
      <c r="C303" s="25" t="s">
        <v>2693</v>
      </c>
      <c r="D303" s="25" t="s">
        <v>468</v>
      </c>
      <c r="E303" s="25">
        <v>7150</v>
      </c>
      <c r="F303" s="26">
        <v>90.725999999999999</v>
      </c>
      <c r="G303" s="25" t="s">
        <v>1442</v>
      </c>
      <c r="H303" s="25">
        <v>5</v>
      </c>
      <c r="I303" s="25">
        <v>1.67</v>
      </c>
      <c r="J303" s="25" t="s">
        <v>1411</v>
      </c>
      <c r="K303" s="25">
        <v>0</v>
      </c>
      <c r="L303" s="25">
        <f t="shared" si="12"/>
        <v>5</v>
      </c>
      <c r="M303" s="27">
        <v>0.67</v>
      </c>
      <c r="N303" s="27">
        <v>16.670000000000002</v>
      </c>
      <c r="O303" s="27">
        <v>0.04</v>
      </c>
      <c r="P303" s="27">
        <f t="shared" si="13"/>
        <v>5.5110993540991554E-2</v>
      </c>
      <c r="Q303" s="27">
        <f t="shared" si="14"/>
        <v>0.10721983179181235</v>
      </c>
    </row>
    <row r="304" spans="1:17">
      <c r="A304" s="25" t="s">
        <v>838</v>
      </c>
      <c r="B304" s="25" t="s">
        <v>1326</v>
      </c>
      <c r="C304" s="25" t="s">
        <v>2704</v>
      </c>
      <c r="D304" s="25" t="s">
        <v>469</v>
      </c>
      <c r="E304" s="25">
        <v>7153</v>
      </c>
      <c r="F304" s="26">
        <v>174.38499999999999</v>
      </c>
      <c r="G304" s="25" t="s">
        <v>2018</v>
      </c>
      <c r="H304" s="25">
        <v>5</v>
      </c>
      <c r="I304" s="25">
        <v>1.67</v>
      </c>
      <c r="J304" s="25" t="s">
        <v>1411</v>
      </c>
      <c r="K304" s="25">
        <v>0</v>
      </c>
      <c r="L304" s="25">
        <f t="shared" si="12"/>
        <v>5</v>
      </c>
      <c r="M304" s="27">
        <v>0.33</v>
      </c>
      <c r="N304" s="27">
        <v>16.670000000000002</v>
      </c>
      <c r="O304" s="27">
        <v>0.08</v>
      </c>
      <c r="P304" s="27">
        <f t="shared" si="13"/>
        <v>2.8672190842102246E-2</v>
      </c>
      <c r="Q304" s="27">
        <f t="shared" si="14"/>
        <v>5.5782472455451836E-2</v>
      </c>
    </row>
    <row r="305" spans="1:17">
      <c r="A305" s="25" t="s">
        <v>838</v>
      </c>
      <c r="B305" s="25" t="s">
        <v>1328</v>
      </c>
      <c r="C305" s="25" t="s">
        <v>2395</v>
      </c>
      <c r="D305" s="25" t="s">
        <v>470</v>
      </c>
      <c r="E305" s="25">
        <v>7168</v>
      </c>
      <c r="F305" s="26">
        <v>32.709000000000003</v>
      </c>
      <c r="G305" s="25" t="s">
        <v>1487</v>
      </c>
      <c r="H305" s="25">
        <v>4</v>
      </c>
      <c r="I305" s="25">
        <v>1.33</v>
      </c>
      <c r="J305" s="25" t="s">
        <v>1548</v>
      </c>
      <c r="K305" s="25">
        <v>6</v>
      </c>
      <c r="L305" s="25">
        <f t="shared" si="12"/>
        <v>-2</v>
      </c>
      <c r="M305" s="27">
        <v>0</v>
      </c>
      <c r="N305" s="27">
        <v>0.67</v>
      </c>
      <c r="O305" s="27">
        <v>0.26</v>
      </c>
      <c r="P305" s="27">
        <f t="shared" si="13"/>
        <v>-6.1145250542664092E-2</v>
      </c>
      <c r="Q305" s="27">
        <f t="shared" si="14"/>
        <v>-0.11895963140596126</v>
      </c>
    </row>
    <row r="306" spans="1:17">
      <c r="A306" s="25" t="s">
        <v>838</v>
      </c>
      <c r="B306" s="25" t="s">
        <v>1329</v>
      </c>
      <c r="C306" s="25" t="s">
        <v>2550</v>
      </c>
      <c r="D306" s="25" t="s">
        <v>471</v>
      </c>
      <c r="E306" s="25">
        <v>7171</v>
      </c>
      <c r="F306" s="26">
        <v>28.521999999999998</v>
      </c>
      <c r="G306" s="25" t="s">
        <v>1511</v>
      </c>
      <c r="H306" s="25">
        <v>5</v>
      </c>
      <c r="I306" s="25">
        <v>1.67</v>
      </c>
      <c r="J306" s="25" t="s">
        <v>1843</v>
      </c>
      <c r="K306" s="25">
        <v>10</v>
      </c>
      <c r="L306" s="25">
        <f t="shared" si="12"/>
        <v>-5</v>
      </c>
      <c r="M306" s="27">
        <v>0</v>
      </c>
      <c r="N306" s="27">
        <v>0.5</v>
      </c>
      <c r="O306" s="27">
        <v>0.26</v>
      </c>
      <c r="P306" s="27">
        <f t="shared" si="13"/>
        <v>-0.17530327466517076</v>
      </c>
      <c r="Q306" s="27">
        <f t="shared" si="14"/>
        <v>-0.34105695460149954</v>
      </c>
    </row>
    <row r="307" spans="1:17">
      <c r="A307" s="25" t="s">
        <v>838</v>
      </c>
      <c r="B307" s="25" t="s">
        <v>1331</v>
      </c>
      <c r="C307" s="25" t="s">
        <v>2310</v>
      </c>
      <c r="D307" s="25" t="s">
        <v>472</v>
      </c>
      <c r="E307" s="25">
        <v>6434</v>
      </c>
      <c r="F307" s="26">
        <v>33.665999999999997</v>
      </c>
      <c r="G307" s="25" t="s">
        <v>1442</v>
      </c>
      <c r="H307" s="25">
        <v>5</v>
      </c>
      <c r="I307" s="25">
        <v>1.67</v>
      </c>
      <c r="J307" s="25" t="s">
        <v>1411</v>
      </c>
      <c r="K307" s="25">
        <v>0</v>
      </c>
      <c r="L307" s="25">
        <f t="shared" si="12"/>
        <v>5</v>
      </c>
      <c r="M307" s="27">
        <v>0.67</v>
      </c>
      <c r="N307" s="27">
        <v>16.670000000000002</v>
      </c>
      <c r="O307" s="27">
        <v>0.04</v>
      </c>
      <c r="P307" s="27">
        <f t="shared" si="13"/>
        <v>0.14851779243153332</v>
      </c>
      <c r="Q307" s="27">
        <f t="shared" si="14"/>
        <v>0.28894512146212709</v>
      </c>
    </row>
    <row r="308" spans="1:17">
      <c r="A308" s="25" t="s">
        <v>838</v>
      </c>
      <c r="B308" s="25" t="s">
        <v>1334</v>
      </c>
      <c r="C308" s="25" t="s">
        <v>2270</v>
      </c>
      <c r="D308" s="25" t="s">
        <v>474</v>
      </c>
      <c r="E308" s="25">
        <v>6737</v>
      </c>
      <c r="F308" s="26">
        <v>54.17</v>
      </c>
      <c r="G308" s="25" t="s">
        <v>1448</v>
      </c>
      <c r="H308" s="25">
        <v>6</v>
      </c>
      <c r="I308" s="25">
        <v>2</v>
      </c>
      <c r="J308" s="25" t="s">
        <v>1411</v>
      </c>
      <c r="K308" s="25">
        <v>0</v>
      </c>
      <c r="L308" s="25">
        <f t="shared" si="12"/>
        <v>6</v>
      </c>
      <c r="M308" s="27">
        <v>0.67</v>
      </c>
      <c r="N308" s="27">
        <v>20</v>
      </c>
      <c r="O308" s="27">
        <v>0.03</v>
      </c>
      <c r="P308" s="27">
        <f t="shared" si="13"/>
        <v>0.11076241462063872</v>
      </c>
      <c r="Q308" s="27">
        <f t="shared" si="14"/>
        <v>0.21549107902848</v>
      </c>
    </row>
    <row r="309" spans="1:17">
      <c r="A309" s="25" t="s">
        <v>838</v>
      </c>
      <c r="B309" s="25" t="s">
        <v>1336</v>
      </c>
      <c r="C309" s="25" t="s">
        <v>2271</v>
      </c>
      <c r="D309" s="25" t="s">
        <v>476</v>
      </c>
      <c r="E309" s="25">
        <v>9320</v>
      </c>
      <c r="F309" s="26">
        <v>220.434</v>
      </c>
      <c r="G309" s="25" t="s">
        <v>2660</v>
      </c>
      <c r="H309" s="25">
        <v>32</v>
      </c>
      <c r="I309" s="25">
        <v>10.67</v>
      </c>
      <c r="J309" s="25" t="s">
        <v>1411</v>
      </c>
      <c r="K309" s="25">
        <v>0</v>
      </c>
      <c r="L309" s="25">
        <f t="shared" si="12"/>
        <v>32</v>
      </c>
      <c r="M309" s="27">
        <v>1</v>
      </c>
      <c r="N309" s="27">
        <v>106.67</v>
      </c>
      <c r="O309" s="27">
        <v>0</v>
      </c>
      <c r="P309" s="27">
        <f t="shared" si="13"/>
        <v>0.145168168249907</v>
      </c>
      <c r="Q309" s="27">
        <f t="shared" si="14"/>
        <v>0.28242834289865176</v>
      </c>
    </row>
    <row r="310" spans="1:17">
      <c r="A310" s="25" t="s">
        <v>838</v>
      </c>
      <c r="B310" s="25" t="s">
        <v>1338</v>
      </c>
      <c r="C310" s="25" t="s">
        <v>1423</v>
      </c>
      <c r="D310" s="25" t="s">
        <v>205</v>
      </c>
      <c r="E310" s="25">
        <v>55006</v>
      </c>
      <c r="F310" s="26">
        <v>52.965000000000003</v>
      </c>
      <c r="G310" s="25" t="s">
        <v>2463</v>
      </c>
      <c r="H310" s="25">
        <v>32</v>
      </c>
      <c r="I310" s="25">
        <v>10.67</v>
      </c>
      <c r="J310" s="25" t="s">
        <v>1411</v>
      </c>
      <c r="K310" s="25">
        <v>0</v>
      </c>
      <c r="L310" s="25">
        <f t="shared" si="12"/>
        <v>32</v>
      </c>
      <c r="M310" s="27">
        <v>1</v>
      </c>
      <c r="N310" s="27">
        <v>106.67</v>
      </c>
      <c r="O310" s="27">
        <v>0</v>
      </c>
      <c r="P310" s="27">
        <f t="shared" si="13"/>
        <v>0.60417256678938913</v>
      </c>
      <c r="Q310" s="27">
        <f t="shared" si="14"/>
        <v>1.1754330093178778</v>
      </c>
    </row>
    <row r="311" spans="1:17">
      <c r="A311" s="25" t="s">
        <v>838</v>
      </c>
      <c r="B311" s="25" t="s">
        <v>1344</v>
      </c>
      <c r="C311" s="25" t="s">
        <v>2274</v>
      </c>
      <c r="D311" s="25" t="s">
        <v>478</v>
      </c>
      <c r="E311" s="25">
        <v>7272</v>
      </c>
      <c r="F311" s="26">
        <v>97.072000000000003</v>
      </c>
      <c r="G311" s="25" t="s">
        <v>1437</v>
      </c>
      <c r="H311" s="25">
        <v>6</v>
      </c>
      <c r="I311" s="25">
        <v>2</v>
      </c>
      <c r="J311" s="25" t="s">
        <v>1411</v>
      </c>
      <c r="K311" s="25">
        <v>0</v>
      </c>
      <c r="L311" s="25">
        <f t="shared" si="12"/>
        <v>6</v>
      </c>
      <c r="M311" s="27">
        <v>1</v>
      </c>
      <c r="N311" s="27">
        <v>20</v>
      </c>
      <c r="O311" s="27">
        <v>0</v>
      </c>
      <c r="P311" s="27">
        <f t="shared" si="13"/>
        <v>6.180979067084226E-2</v>
      </c>
      <c r="Q311" s="27">
        <f t="shared" si="14"/>
        <v>0.12025251103276705</v>
      </c>
    </row>
    <row r="312" spans="1:17">
      <c r="A312" s="25" t="s">
        <v>838</v>
      </c>
      <c r="B312" s="25" t="s">
        <v>1342</v>
      </c>
      <c r="C312" s="25" t="s">
        <v>1807</v>
      </c>
      <c r="D312" s="25" t="s">
        <v>207</v>
      </c>
      <c r="E312" s="25">
        <v>84790</v>
      </c>
      <c r="F312" s="26">
        <v>49.895000000000003</v>
      </c>
      <c r="G312" s="25" t="s">
        <v>2178</v>
      </c>
      <c r="H312" s="25">
        <v>42</v>
      </c>
      <c r="I312" s="25">
        <v>14</v>
      </c>
      <c r="J312" s="25" t="s">
        <v>2130</v>
      </c>
      <c r="K312" s="25">
        <v>20</v>
      </c>
      <c r="L312" s="25">
        <f t="shared" si="12"/>
        <v>22</v>
      </c>
      <c r="M312" s="27">
        <v>0.28999999999999998</v>
      </c>
      <c r="N312" s="27">
        <v>2.1</v>
      </c>
      <c r="O312" s="27">
        <v>0.18</v>
      </c>
      <c r="P312" s="27">
        <f t="shared" si="13"/>
        <v>0.44092594448341516</v>
      </c>
      <c r="Q312" s="27">
        <f t="shared" si="14"/>
        <v>0.85783257681598279</v>
      </c>
    </row>
    <row r="313" spans="1:17">
      <c r="A313" s="25" t="s">
        <v>838</v>
      </c>
      <c r="B313" s="25" t="s">
        <v>1346</v>
      </c>
      <c r="C313" s="25" t="s">
        <v>1810</v>
      </c>
      <c r="D313" s="25" t="s">
        <v>208</v>
      </c>
      <c r="E313" s="25">
        <v>7277</v>
      </c>
      <c r="F313" s="26">
        <v>49.923999999999999</v>
      </c>
      <c r="G313" s="25" t="s">
        <v>2661</v>
      </c>
      <c r="H313" s="25">
        <v>48</v>
      </c>
      <c r="I313" s="25">
        <v>16</v>
      </c>
      <c r="J313" s="25" t="s">
        <v>2213</v>
      </c>
      <c r="K313" s="25">
        <v>14</v>
      </c>
      <c r="L313" s="25">
        <f t="shared" si="12"/>
        <v>34</v>
      </c>
      <c r="M313" s="27">
        <v>1</v>
      </c>
      <c r="N313" s="27">
        <v>3.43</v>
      </c>
      <c r="O313" s="27">
        <v>0</v>
      </c>
      <c r="P313" s="27">
        <f t="shared" si="13"/>
        <v>0.68103517346366482</v>
      </c>
      <c r="Q313" s="27">
        <f t="shared" si="14"/>
        <v>1.3249711545985696</v>
      </c>
    </row>
    <row r="314" spans="1:17">
      <c r="A314" s="25" t="s">
        <v>838</v>
      </c>
      <c r="B314" s="25" t="s">
        <v>1347</v>
      </c>
      <c r="C314" s="25" t="s">
        <v>1813</v>
      </c>
      <c r="D314" s="25" t="s">
        <v>209</v>
      </c>
      <c r="E314" s="25">
        <v>203068</v>
      </c>
      <c r="F314" s="26">
        <v>49.670999999999999</v>
      </c>
      <c r="G314" s="25" t="s">
        <v>2662</v>
      </c>
      <c r="H314" s="25">
        <v>92</v>
      </c>
      <c r="I314" s="25">
        <v>30.67</v>
      </c>
      <c r="J314" s="25" t="s">
        <v>2663</v>
      </c>
      <c r="K314" s="25">
        <v>35</v>
      </c>
      <c r="L314" s="25">
        <f t="shared" si="12"/>
        <v>57</v>
      </c>
      <c r="M314" s="27">
        <v>0.92</v>
      </c>
      <c r="N314" s="27">
        <v>2.63</v>
      </c>
      <c r="O314" s="27">
        <v>0</v>
      </c>
      <c r="P314" s="27">
        <f t="shared" si="13"/>
        <v>1.1475508848221296</v>
      </c>
      <c r="Q314" s="27">
        <f t="shared" si="14"/>
        <v>2.2325892700819643</v>
      </c>
    </row>
    <row r="315" spans="1:17">
      <c r="A315" s="25" t="s">
        <v>838</v>
      </c>
      <c r="B315" s="25" t="s">
        <v>1349</v>
      </c>
      <c r="C315" s="25" t="s">
        <v>2664</v>
      </c>
      <c r="D315" s="25" t="s">
        <v>480</v>
      </c>
      <c r="E315" s="25">
        <v>10382</v>
      </c>
      <c r="F315" s="26">
        <v>49.585999999999999</v>
      </c>
      <c r="G315" s="25" t="s">
        <v>2665</v>
      </c>
      <c r="H315" s="25">
        <v>66</v>
      </c>
      <c r="I315" s="25">
        <v>22</v>
      </c>
      <c r="J315" s="25" t="s">
        <v>2507</v>
      </c>
      <c r="K315" s="25">
        <v>25</v>
      </c>
      <c r="L315" s="25">
        <f t="shared" si="12"/>
        <v>41</v>
      </c>
      <c r="M315" s="27">
        <v>0.94</v>
      </c>
      <c r="N315" s="27">
        <v>2.64</v>
      </c>
      <c r="O315" s="27">
        <v>0</v>
      </c>
      <c r="P315" s="27">
        <f t="shared" si="13"/>
        <v>0.8268462872585004</v>
      </c>
      <c r="Q315" s="27">
        <f t="shared" si="14"/>
        <v>1.6086503643161485</v>
      </c>
    </row>
    <row r="316" spans="1:17">
      <c r="A316" s="25" t="s">
        <v>838</v>
      </c>
      <c r="B316" s="25" t="s">
        <v>1350</v>
      </c>
      <c r="C316" s="25" t="s">
        <v>1819</v>
      </c>
      <c r="D316" s="25" t="s">
        <v>211</v>
      </c>
      <c r="E316" s="25">
        <v>10383</v>
      </c>
      <c r="F316" s="26">
        <v>49.831000000000003</v>
      </c>
      <c r="G316" s="25" t="s">
        <v>2679</v>
      </c>
      <c r="H316" s="25">
        <v>88</v>
      </c>
      <c r="I316" s="25">
        <v>29.33</v>
      </c>
      <c r="J316" s="25" t="s">
        <v>2680</v>
      </c>
      <c r="K316" s="25">
        <v>32</v>
      </c>
      <c r="L316" s="25">
        <f t="shared" si="12"/>
        <v>56</v>
      </c>
      <c r="M316" s="27">
        <v>0.89</v>
      </c>
      <c r="N316" s="27">
        <v>2.75</v>
      </c>
      <c r="O316" s="27">
        <v>0.01</v>
      </c>
      <c r="P316" s="27">
        <f t="shared" si="13"/>
        <v>1.1237984387228832</v>
      </c>
      <c r="Q316" s="27">
        <f t="shared" si="14"/>
        <v>2.1863782854530802</v>
      </c>
    </row>
    <row r="317" spans="1:17">
      <c r="A317" s="25" t="s">
        <v>838</v>
      </c>
      <c r="B317" s="25" t="s">
        <v>1351</v>
      </c>
      <c r="C317" s="25" t="s">
        <v>1822</v>
      </c>
      <c r="D317" s="25" t="s">
        <v>212</v>
      </c>
      <c r="E317" s="25">
        <v>84617</v>
      </c>
      <c r="F317" s="26">
        <v>49.856999999999999</v>
      </c>
      <c r="G317" s="25" t="s">
        <v>2637</v>
      </c>
      <c r="H317" s="25">
        <v>18</v>
      </c>
      <c r="I317" s="25">
        <v>6</v>
      </c>
      <c r="J317" s="25" t="s">
        <v>2321</v>
      </c>
      <c r="K317" s="25">
        <v>4</v>
      </c>
      <c r="L317" s="25">
        <f t="shared" si="12"/>
        <v>14</v>
      </c>
      <c r="M317" s="27">
        <v>1</v>
      </c>
      <c r="N317" s="27">
        <v>4.5</v>
      </c>
      <c r="O317" s="27">
        <v>0</v>
      </c>
      <c r="P317" s="27">
        <f t="shared" si="13"/>
        <v>0.28080309685701105</v>
      </c>
      <c r="Q317" s="27">
        <f t="shared" si="14"/>
        <v>0.54630952695916546</v>
      </c>
    </row>
    <row r="318" spans="1:17">
      <c r="A318" s="25" t="s">
        <v>838</v>
      </c>
      <c r="B318" s="25" t="s">
        <v>1352</v>
      </c>
      <c r="C318" s="25" t="s">
        <v>1583</v>
      </c>
      <c r="D318" s="25" t="s">
        <v>213</v>
      </c>
      <c r="E318" s="25">
        <v>7284</v>
      </c>
      <c r="F318" s="26">
        <v>49.542000000000002</v>
      </c>
      <c r="G318" s="25" t="s">
        <v>1729</v>
      </c>
      <c r="H318" s="25">
        <v>9</v>
      </c>
      <c r="I318" s="25">
        <v>3</v>
      </c>
      <c r="J318" s="25" t="s">
        <v>2220</v>
      </c>
      <c r="K318" s="25">
        <v>3</v>
      </c>
      <c r="L318" s="25">
        <f t="shared" si="12"/>
        <v>6</v>
      </c>
      <c r="M318" s="27">
        <v>0.9</v>
      </c>
      <c r="N318" s="27">
        <v>3</v>
      </c>
      <c r="O318" s="27">
        <v>0.01</v>
      </c>
      <c r="P318" s="27">
        <f t="shared" si="13"/>
        <v>0.12110936175366356</v>
      </c>
      <c r="Q318" s="27">
        <f t="shared" si="14"/>
        <v>0.23562132636899524</v>
      </c>
    </row>
    <row r="319" spans="1:17">
      <c r="A319" s="25" t="s">
        <v>838</v>
      </c>
      <c r="B319" s="25" t="s">
        <v>1354</v>
      </c>
      <c r="C319" s="25" t="s">
        <v>2275</v>
      </c>
      <c r="D319" s="25" t="s">
        <v>481</v>
      </c>
      <c r="E319" s="25">
        <v>286319</v>
      </c>
      <c r="F319" s="26">
        <v>23.39</v>
      </c>
      <c r="G319" s="25" t="s">
        <v>2016</v>
      </c>
      <c r="H319" s="25">
        <v>5</v>
      </c>
      <c r="I319" s="25">
        <v>1.67</v>
      </c>
      <c r="J319" s="25" t="s">
        <v>1411</v>
      </c>
      <c r="K319" s="25">
        <v>0</v>
      </c>
      <c r="L319" s="25">
        <f t="shared" si="12"/>
        <v>5</v>
      </c>
      <c r="M319" s="27">
        <v>0.33</v>
      </c>
      <c r="N319" s="27">
        <v>16.670000000000002</v>
      </c>
      <c r="O319" s="27">
        <v>0.08</v>
      </c>
      <c r="P319" s="27">
        <f t="shared" si="13"/>
        <v>0.21376656690893545</v>
      </c>
      <c r="Q319" s="27">
        <f t="shared" si="14"/>
        <v>0.415888262468746</v>
      </c>
    </row>
    <row r="320" spans="1:17">
      <c r="A320" s="25" t="s">
        <v>838</v>
      </c>
      <c r="B320" s="25" t="s">
        <v>1363</v>
      </c>
      <c r="C320" s="25" t="s">
        <v>1827</v>
      </c>
      <c r="D320" s="25" t="s">
        <v>216</v>
      </c>
      <c r="E320" s="25">
        <v>7431</v>
      </c>
      <c r="F320" s="26">
        <v>53.652000000000001</v>
      </c>
      <c r="G320" s="25" t="s">
        <v>2739</v>
      </c>
      <c r="H320" s="25">
        <v>202</v>
      </c>
      <c r="I320" s="25">
        <v>67.33</v>
      </c>
      <c r="J320" s="25" t="s">
        <v>2740</v>
      </c>
      <c r="K320" s="25">
        <v>187</v>
      </c>
      <c r="L320" s="25">
        <f t="shared" si="12"/>
        <v>15</v>
      </c>
      <c r="M320" s="27">
        <v>0</v>
      </c>
      <c r="N320" s="27">
        <v>1.08</v>
      </c>
      <c r="O320" s="27">
        <v>0.25</v>
      </c>
      <c r="P320" s="27">
        <f t="shared" si="13"/>
        <v>0.27957951241333034</v>
      </c>
      <c r="Q320" s="27">
        <f t="shared" si="14"/>
        <v>0.54392901247729641</v>
      </c>
    </row>
    <row r="321" spans="1:17">
      <c r="A321" s="25" t="s">
        <v>838</v>
      </c>
      <c r="B321" s="25" t="s">
        <v>1365</v>
      </c>
      <c r="C321" s="25" t="s">
        <v>2277</v>
      </c>
      <c r="D321" s="25" t="s">
        <v>484</v>
      </c>
      <c r="E321" s="25">
        <v>23063</v>
      </c>
      <c r="F321" s="26">
        <v>132.946</v>
      </c>
      <c r="G321" s="25" t="s">
        <v>2370</v>
      </c>
      <c r="H321" s="25">
        <v>6</v>
      </c>
      <c r="I321" s="25">
        <v>2</v>
      </c>
      <c r="J321" s="25" t="s">
        <v>1411</v>
      </c>
      <c r="K321" s="25">
        <v>0</v>
      </c>
      <c r="L321" s="25">
        <f t="shared" si="12"/>
        <v>6</v>
      </c>
      <c r="M321" s="27">
        <v>0.33</v>
      </c>
      <c r="N321" s="27">
        <v>20</v>
      </c>
      <c r="O321" s="27">
        <v>0.08</v>
      </c>
      <c r="P321" s="27">
        <f t="shared" si="13"/>
        <v>4.5131105862530649E-2</v>
      </c>
      <c r="Q321" s="27">
        <f t="shared" si="14"/>
        <v>8.780370790375612E-2</v>
      </c>
    </row>
    <row r="322" spans="1:17">
      <c r="A322" s="25" t="s">
        <v>838</v>
      </c>
      <c r="B322" s="25" t="s">
        <v>1364</v>
      </c>
      <c r="C322" s="25" t="s">
        <v>2279</v>
      </c>
      <c r="D322" s="25" t="s">
        <v>485</v>
      </c>
      <c r="E322" s="25">
        <v>55339</v>
      </c>
      <c r="F322" s="26">
        <v>145.89099999999999</v>
      </c>
      <c r="G322" s="25" t="s">
        <v>2666</v>
      </c>
      <c r="H322" s="25">
        <v>46</v>
      </c>
      <c r="I322" s="25">
        <v>15.33</v>
      </c>
      <c r="J322" s="25" t="s">
        <v>1411</v>
      </c>
      <c r="K322" s="25">
        <v>0</v>
      </c>
      <c r="L322" s="25">
        <f t="shared" ref="L322:L335" si="15">H322-K322</f>
        <v>46</v>
      </c>
      <c r="M322" s="27">
        <v>1</v>
      </c>
      <c r="N322" s="27">
        <v>153.33000000000001</v>
      </c>
      <c r="O322" s="27">
        <v>0</v>
      </c>
      <c r="P322" s="27">
        <f t="shared" ref="P322:P335" si="16">L322/F322</f>
        <v>0.31530389126128411</v>
      </c>
      <c r="Q322" s="27">
        <f t="shared" ref="Q322:Q335" si="17">P322/0.514</f>
        <v>0.61343169506086404</v>
      </c>
    </row>
    <row r="323" spans="1:17">
      <c r="A323" s="25" t="s">
        <v>838</v>
      </c>
      <c r="B323" s="25" t="s">
        <v>1367</v>
      </c>
      <c r="C323" s="25" t="s">
        <v>2281</v>
      </c>
      <c r="D323" s="25" t="s">
        <v>486</v>
      </c>
      <c r="E323" s="25">
        <v>22911</v>
      </c>
      <c r="F323" s="26">
        <v>101.949</v>
      </c>
      <c r="G323" s="25" t="s">
        <v>1548</v>
      </c>
      <c r="H323" s="25">
        <v>6</v>
      </c>
      <c r="I323" s="25">
        <v>2</v>
      </c>
      <c r="J323" s="25" t="s">
        <v>1411</v>
      </c>
      <c r="K323" s="25">
        <v>0</v>
      </c>
      <c r="L323" s="25">
        <f t="shared" si="15"/>
        <v>6</v>
      </c>
      <c r="M323" s="27">
        <v>0.67</v>
      </c>
      <c r="N323" s="27">
        <v>20</v>
      </c>
      <c r="O323" s="27">
        <v>0.03</v>
      </c>
      <c r="P323" s="27">
        <f t="shared" si="16"/>
        <v>5.8852955889709561E-2</v>
      </c>
      <c r="Q323" s="27">
        <f t="shared" si="17"/>
        <v>0.11449991418231432</v>
      </c>
    </row>
    <row r="324" spans="1:17">
      <c r="A324" s="25" t="s">
        <v>838</v>
      </c>
      <c r="B324" s="25" t="s">
        <v>1368</v>
      </c>
      <c r="C324" s="25" t="s">
        <v>2283</v>
      </c>
      <c r="D324" s="25" t="s">
        <v>487</v>
      </c>
      <c r="E324" s="25">
        <v>11091</v>
      </c>
      <c r="F324" s="26">
        <v>36.588000000000001</v>
      </c>
      <c r="G324" s="25" t="s">
        <v>1484</v>
      </c>
      <c r="H324" s="25">
        <v>4</v>
      </c>
      <c r="I324" s="25">
        <v>1.33</v>
      </c>
      <c r="J324" s="25" t="s">
        <v>1411</v>
      </c>
      <c r="K324" s="25">
        <v>0</v>
      </c>
      <c r="L324" s="25">
        <f t="shared" si="15"/>
        <v>4</v>
      </c>
      <c r="M324" s="27">
        <v>0.33</v>
      </c>
      <c r="N324" s="27">
        <v>13.33</v>
      </c>
      <c r="O324" s="27">
        <v>0.1</v>
      </c>
      <c r="P324" s="27">
        <f t="shared" si="16"/>
        <v>0.10932546190007653</v>
      </c>
      <c r="Q324" s="27">
        <f t="shared" si="17"/>
        <v>0.21269545116746405</v>
      </c>
    </row>
    <row r="325" spans="1:17">
      <c r="A325" s="25" t="s">
        <v>838</v>
      </c>
      <c r="B325" s="25" t="s">
        <v>1366</v>
      </c>
      <c r="C325" s="25" t="s">
        <v>2667</v>
      </c>
      <c r="D325" s="25" t="s">
        <v>488</v>
      </c>
      <c r="E325" s="25">
        <v>9589</v>
      </c>
      <c r="F325" s="26">
        <v>44.244</v>
      </c>
      <c r="G325" s="25" t="s">
        <v>1797</v>
      </c>
      <c r="H325" s="25">
        <v>8</v>
      </c>
      <c r="I325" s="25">
        <v>2.67</v>
      </c>
      <c r="J325" s="25" t="s">
        <v>1411</v>
      </c>
      <c r="K325" s="25">
        <v>0</v>
      </c>
      <c r="L325" s="25">
        <f t="shared" si="15"/>
        <v>8</v>
      </c>
      <c r="M325" s="27">
        <v>1</v>
      </c>
      <c r="N325" s="27">
        <v>26.67</v>
      </c>
      <c r="O325" s="27">
        <v>0</v>
      </c>
      <c r="P325" s="27">
        <f t="shared" si="16"/>
        <v>0.18081547780490009</v>
      </c>
      <c r="Q325" s="27">
        <f t="shared" si="17"/>
        <v>0.35178108522354101</v>
      </c>
    </row>
    <row r="326" spans="1:17">
      <c r="A326" s="25" t="s">
        <v>838</v>
      </c>
      <c r="B326" s="25" t="s">
        <v>1370</v>
      </c>
      <c r="C326" s="25" t="s">
        <v>1459</v>
      </c>
      <c r="D326" s="25" t="s">
        <v>217</v>
      </c>
      <c r="E326" s="25">
        <v>7520</v>
      </c>
      <c r="F326" s="26">
        <v>82.704999999999998</v>
      </c>
      <c r="G326" s="25" t="s">
        <v>2668</v>
      </c>
      <c r="H326" s="25">
        <v>39</v>
      </c>
      <c r="I326" s="25">
        <v>13</v>
      </c>
      <c r="J326" s="25" t="s">
        <v>1842</v>
      </c>
      <c r="K326" s="25">
        <v>1</v>
      </c>
      <c r="L326" s="25">
        <f t="shared" si="15"/>
        <v>38</v>
      </c>
      <c r="M326" s="27">
        <v>1</v>
      </c>
      <c r="N326" s="27">
        <v>39</v>
      </c>
      <c r="O326" s="27">
        <v>0</v>
      </c>
      <c r="P326" s="27">
        <f t="shared" si="16"/>
        <v>0.45946436128408197</v>
      </c>
      <c r="Q326" s="27">
        <f t="shared" si="17"/>
        <v>0.89389953557214386</v>
      </c>
    </row>
    <row r="327" spans="1:17">
      <c r="A327" s="25" t="s">
        <v>838</v>
      </c>
      <c r="B327" s="25" t="s">
        <v>1371</v>
      </c>
      <c r="C327" s="25" t="s">
        <v>1574</v>
      </c>
      <c r="D327" s="25" t="s">
        <v>218</v>
      </c>
      <c r="E327" s="25">
        <v>2547</v>
      </c>
      <c r="F327" s="26">
        <v>69.843000000000004</v>
      </c>
      <c r="G327" s="25" t="s">
        <v>2669</v>
      </c>
      <c r="H327" s="25">
        <v>23</v>
      </c>
      <c r="I327" s="25">
        <v>7.67</v>
      </c>
      <c r="J327" s="25" t="s">
        <v>1411</v>
      </c>
      <c r="K327" s="25">
        <v>0</v>
      </c>
      <c r="L327" s="25">
        <f t="shared" si="15"/>
        <v>23</v>
      </c>
      <c r="M327" s="27">
        <v>1</v>
      </c>
      <c r="N327" s="27">
        <v>76.67</v>
      </c>
      <c r="O327" s="27">
        <v>0</v>
      </c>
      <c r="P327" s="27">
        <f t="shared" si="16"/>
        <v>0.3293100239107713</v>
      </c>
      <c r="Q327" s="27">
        <f t="shared" si="17"/>
        <v>0.6406809803711504</v>
      </c>
    </row>
    <row r="328" spans="1:17">
      <c r="A328" s="25" t="s">
        <v>838</v>
      </c>
      <c r="B328" s="25" t="s">
        <v>1373</v>
      </c>
      <c r="C328" s="25" t="s">
        <v>1649</v>
      </c>
      <c r="D328" s="25" t="s">
        <v>219</v>
      </c>
      <c r="E328" s="25">
        <v>4904</v>
      </c>
      <c r="F328" s="26">
        <v>35.923999999999999</v>
      </c>
      <c r="G328" s="25" t="s">
        <v>2670</v>
      </c>
      <c r="H328" s="25">
        <v>61</v>
      </c>
      <c r="I328" s="25">
        <v>20.329999999999998</v>
      </c>
      <c r="J328" s="25" t="s">
        <v>1437</v>
      </c>
      <c r="K328" s="25">
        <v>6</v>
      </c>
      <c r="L328" s="25">
        <f t="shared" si="15"/>
        <v>55</v>
      </c>
      <c r="M328" s="27">
        <v>1</v>
      </c>
      <c r="N328" s="27">
        <v>10.17</v>
      </c>
      <c r="O328" s="27">
        <v>0</v>
      </c>
      <c r="P328" s="27">
        <f t="shared" si="16"/>
        <v>1.5310099098095982</v>
      </c>
      <c r="Q328" s="27">
        <f t="shared" si="17"/>
        <v>2.9786185015750934</v>
      </c>
    </row>
    <row r="329" spans="1:17">
      <c r="A329" s="25" t="s">
        <v>838</v>
      </c>
      <c r="B329" s="25" t="s">
        <v>1374</v>
      </c>
      <c r="C329" s="25" t="s">
        <v>1517</v>
      </c>
      <c r="D329" s="25" t="s">
        <v>220</v>
      </c>
      <c r="E329" s="25">
        <v>8531</v>
      </c>
      <c r="F329" s="26">
        <v>40.090000000000003</v>
      </c>
      <c r="G329" s="25" t="s">
        <v>2671</v>
      </c>
      <c r="H329" s="25">
        <v>16</v>
      </c>
      <c r="I329" s="25">
        <v>5.33</v>
      </c>
      <c r="J329" s="25" t="s">
        <v>1408</v>
      </c>
      <c r="K329" s="25">
        <v>1</v>
      </c>
      <c r="L329" s="25">
        <f t="shared" si="15"/>
        <v>15</v>
      </c>
      <c r="M329" s="27">
        <v>1</v>
      </c>
      <c r="N329" s="27">
        <v>16</v>
      </c>
      <c r="O329" s="27">
        <v>0</v>
      </c>
      <c r="P329" s="27">
        <f t="shared" si="16"/>
        <v>0.37415814417560483</v>
      </c>
      <c r="Q329" s="27">
        <f t="shared" si="17"/>
        <v>0.72793413263736351</v>
      </c>
    </row>
    <row r="330" spans="1:17">
      <c r="A330" s="25" t="s">
        <v>838</v>
      </c>
      <c r="B330" s="25" t="s">
        <v>1375</v>
      </c>
      <c r="C330" s="25" t="s">
        <v>1669</v>
      </c>
      <c r="D330" s="25" t="s">
        <v>221</v>
      </c>
      <c r="E330" s="25">
        <v>56252</v>
      </c>
      <c r="F330" s="26">
        <v>219.98500000000001</v>
      </c>
      <c r="G330" s="25" t="s">
        <v>1987</v>
      </c>
      <c r="H330" s="25">
        <v>10</v>
      </c>
      <c r="I330" s="25">
        <v>3.33</v>
      </c>
      <c r="J330" s="25" t="s">
        <v>1442</v>
      </c>
      <c r="K330" s="25">
        <v>5</v>
      </c>
      <c r="L330" s="25">
        <f t="shared" si="15"/>
        <v>5</v>
      </c>
      <c r="M330" s="27">
        <v>0.69</v>
      </c>
      <c r="N330" s="27">
        <v>2</v>
      </c>
      <c r="O330" s="27">
        <v>0.01</v>
      </c>
      <c r="P330" s="27">
        <f t="shared" si="16"/>
        <v>2.2728822419710432E-2</v>
      </c>
      <c r="Q330" s="27">
        <f t="shared" si="17"/>
        <v>4.4219498871031972E-2</v>
      </c>
    </row>
    <row r="331" spans="1:17">
      <c r="A331" s="25" t="s">
        <v>838</v>
      </c>
      <c r="B331" s="25" t="s">
        <v>1377</v>
      </c>
      <c r="C331" s="25" t="s">
        <v>1531</v>
      </c>
      <c r="D331" s="25" t="s">
        <v>222</v>
      </c>
      <c r="E331" s="25">
        <v>7531</v>
      </c>
      <c r="F331" s="26">
        <v>29.173999999999999</v>
      </c>
      <c r="G331" s="25" t="s">
        <v>1487</v>
      </c>
      <c r="H331" s="25">
        <v>4</v>
      </c>
      <c r="I331" s="25">
        <v>1.33</v>
      </c>
      <c r="J331" s="25" t="s">
        <v>1411</v>
      </c>
      <c r="K331" s="25">
        <v>0</v>
      </c>
      <c r="L331" s="25">
        <f t="shared" si="15"/>
        <v>4</v>
      </c>
      <c r="M331" s="27">
        <v>0.33</v>
      </c>
      <c r="N331" s="27">
        <v>13.33</v>
      </c>
      <c r="O331" s="27">
        <v>0.1</v>
      </c>
      <c r="P331" s="27">
        <f t="shared" si="16"/>
        <v>0.13710838417769247</v>
      </c>
      <c r="Q331" s="27">
        <f t="shared" si="17"/>
        <v>0.26674782913947953</v>
      </c>
    </row>
    <row r="332" spans="1:17">
      <c r="A332" s="25" t="s">
        <v>838</v>
      </c>
      <c r="B332" s="25" t="s">
        <v>1378</v>
      </c>
      <c r="C332" s="25" t="s">
        <v>1453</v>
      </c>
      <c r="D332" s="25" t="s">
        <v>224</v>
      </c>
      <c r="E332" s="25">
        <v>10971</v>
      </c>
      <c r="F332" s="26">
        <v>27.763999999999999</v>
      </c>
      <c r="G332" s="25" t="s">
        <v>1843</v>
      </c>
      <c r="H332" s="25">
        <v>10</v>
      </c>
      <c r="I332" s="25">
        <v>3.33</v>
      </c>
      <c r="J332" s="25" t="s">
        <v>1411</v>
      </c>
      <c r="K332" s="25">
        <v>0</v>
      </c>
      <c r="L332" s="25">
        <f t="shared" si="15"/>
        <v>10</v>
      </c>
      <c r="M332" s="27">
        <v>1</v>
      </c>
      <c r="N332" s="27">
        <v>33.33</v>
      </c>
      <c r="O332" s="27">
        <v>0</v>
      </c>
      <c r="P332" s="27">
        <f t="shared" si="16"/>
        <v>0.36017864860971044</v>
      </c>
      <c r="Q332" s="27">
        <f t="shared" si="17"/>
        <v>0.70073667044690746</v>
      </c>
    </row>
    <row r="333" spans="1:17">
      <c r="A333" s="25" t="s">
        <v>838</v>
      </c>
      <c r="B333" s="25" t="s">
        <v>1380</v>
      </c>
      <c r="C333" s="25" t="s">
        <v>1486</v>
      </c>
      <c r="D333" s="25" t="s">
        <v>225</v>
      </c>
      <c r="E333" s="25">
        <v>7534</v>
      </c>
      <c r="F333" s="26">
        <v>27.745000000000001</v>
      </c>
      <c r="G333" s="25" t="s">
        <v>1437</v>
      </c>
      <c r="H333" s="25">
        <v>6</v>
      </c>
      <c r="I333" s="25">
        <v>2</v>
      </c>
      <c r="J333" s="25" t="s">
        <v>1411</v>
      </c>
      <c r="K333" s="25">
        <v>0</v>
      </c>
      <c r="L333" s="25">
        <f t="shared" si="15"/>
        <v>6</v>
      </c>
      <c r="M333" s="27">
        <v>1</v>
      </c>
      <c r="N333" s="27">
        <v>20</v>
      </c>
      <c r="O333" s="27">
        <v>0</v>
      </c>
      <c r="P333" s="27">
        <f t="shared" si="16"/>
        <v>0.21625518111371417</v>
      </c>
      <c r="Q333" s="27">
        <f t="shared" si="17"/>
        <v>0.42072992434574741</v>
      </c>
    </row>
    <row r="334" spans="1:17">
      <c r="A334" s="25" t="s">
        <v>838</v>
      </c>
      <c r="B334" s="25" t="s">
        <v>1382</v>
      </c>
      <c r="C334" s="25" t="s">
        <v>2694</v>
      </c>
      <c r="D334" s="25" t="s">
        <v>490</v>
      </c>
      <c r="E334" s="25">
        <v>84240</v>
      </c>
      <c r="F334" s="26">
        <v>30.477</v>
      </c>
      <c r="G334" s="25" t="s">
        <v>1442</v>
      </c>
      <c r="H334" s="25">
        <v>5</v>
      </c>
      <c r="I334" s="25">
        <v>1.67</v>
      </c>
      <c r="J334" s="25" t="s">
        <v>1411</v>
      </c>
      <c r="K334" s="25">
        <v>0</v>
      </c>
      <c r="L334" s="25">
        <f t="shared" si="15"/>
        <v>5</v>
      </c>
      <c r="M334" s="27">
        <v>0.67</v>
      </c>
      <c r="N334" s="27">
        <v>16.670000000000002</v>
      </c>
      <c r="O334" s="27">
        <v>0.04</v>
      </c>
      <c r="P334" s="27">
        <f t="shared" si="16"/>
        <v>0.16405814220559767</v>
      </c>
      <c r="Q334" s="27">
        <f t="shared" si="17"/>
        <v>0.31917926499143512</v>
      </c>
    </row>
    <row r="335" spans="1:17">
      <c r="A335" s="25" t="s">
        <v>838</v>
      </c>
      <c r="B335" s="25" t="s">
        <v>1387</v>
      </c>
      <c r="C335" s="25" t="s">
        <v>2285</v>
      </c>
      <c r="D335" s="25" t="s">
        <v>491</v>
      </c>
      <c r="E335" s="25">
        <v>84858</v>
      </c>
      <c r="F335" s="26">
        <v>62.555</v>
      </c>
      <c r="G335" s="25" t="s">
        <v>2672</v>
      </c>
      <c r="H335" s="25">
        <v>15</v>
      </c>
      <c r="I335" s="25">
        <v>5</v>
      </c>
      <c r="J335" s="25" t="s">
        <v>1411</v>
      </c>
      <c r="K335" s="25">
        <v>0</v>
      </c>
      <c r="L335" s="25">
        <f t="shared" si="15"/>
        <v>15</v>
      </c>
      <c r="M335" s="27">
        <v>1</v>
      </c>
      <c r="N335" s="27">
        <v>50</v>
      </c>
      <c r="O335" s="27">
        <v>0</v>
      </c>
      <c r="P335" s="27">
        <f t="shared" si="16"/>
        <v>0.23978898569259052</v>
      </c>
      <c r="Q335" s="27">
        <f t="shared" si="17"/>
        <v>0.46651553636690762</v>
      </c>
    </row>
  </sheetData>
  <autoFilter ref="A1:Q335">
    <sortState ref="A2:Q335">
      <sortCondition ref="D1:D335"/>
    </sortState>
  </autoFilter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2"/>
  <sheetViews>
    <sheetView workbookViewId="0">
      <selection activeCell="N1" sqref="N1"/>
    </sheetView>
  </sheetViews>
  <sheetFormatPr baseColWidth="10" defaultRowHeight="13" x14ac:dyDescent="0"/>
  <cols>
    <col min="1" max="2" width="10.83203125" style="51"/>
    <col min="3" max="3" width="19" style="51" customWidth="1"/>
    <col min="4" max="4" width="10.83203125" style="51"/>
    <col min="5" max="5" width="11.6640625" style="51" customWidth="1"/>
    <col min="6" max="6" width="9.5" style="52" customWidth="1"/>
    <col min="7" max="7" width="10.83203125" style="51"/>
    <col min="8" max="8" width="9.1640625" style="51" customWidth="1"/>
    <col min="9" max="9" width="9.6640625" style="51" customWidth="1"/>
    <col min="10" max="10" width="10.83203125" style="51"/>
    <col min="11" max="11" width="8.33203125" style="51" customWidth="1"/>
    <col min="12" max="12" width="8.5" style="51" customWidth="1"/>
    <col min="13" max="13" width="9.5" style="51" customWidth="1"/>
    <col min="14" max="14" width="9.83203125" style="51" customWidth="1"/>
    <col min="15" max="16384" width="10.83203125" style="51"/>
  </cols>
  <sheetData>
    <row r="1" spans="1:17" s="22" customFormat="1" ht="45">
      <c r="A1" s="47" t="s">
        <v>1395</v>
      </c>
      <c r="B1" s="47" t="s">
        <v>1396</v>
      </c>
      <c r="C1" s="48" t="s">
        <v>1397</v>
      </c>
      <c r="D1" s="48" t="s">
        <v>226</v>
      </c>
      <c r="E1" s="48" t="s">
        <v>1398</v>
      </c>
      <c r="F1" s="49" t="s">
        <v>1399</v>
      </c>
      <c r="G1" s="47" t="s">
        <v>3317</v>
      </c>
      <c r="H1" s="47" t="s">
        <v>2554</v>
      </c>
      <c r="I1" s="47" t="s">
        <v>3058</v>
      </c>
      <c r="J1" s="47" t="s">
        <v>3315</v>
      </c>
      <c r="K1" s="47" t="s">
        <v>3316</v>
      </c>
      <c r="L1" s="47" t="s">
        <v>2555</v>
      </c>
      <c r="M1" s="47" t="s">
        <v>1400</v>
      </c>
      <c r="N1" s="47" t="s">
        <v>2052</v>
      </c>
      <c r="O1" s="47" t="s">
        <v>1401</v>
      </c>
      <c r="P1" s="47" t="s">
        <v>1402</v>
      </c>
      <c r="Q1" s="47" t="s">
        <v>2051</v>
      </c>
    </row>
    <row r="2" spans="1:17" ht="15">
      <c r="A2" s="54" t="s">
        <v>838</v>
      </c>
      <c r="B2" s="54" t="s">
        <v>711</v>
      </c>
      <c r="C2" s="54" t="s">
        <v>2053</v>
      </c>
      <c r="D2" s="54" t="s">
        <v>228</v>
      </c>
      <c r="E2" s="54">
        <v>80755</v>
      </c>
      <c r="F2" s="55">
        <v>45.48</v>
      </c>
      <c r="G2" s="54" t="s">
        <v>2054</v>
      </c>
      <c r="H2" s="54">
        <v>104</v>
      </c>
      <c r="I2" s="54">
        <v>34.67</v>
      </c>
      <c r="J2" s="54" t="s">
        <v>1411</v>
      </c>
      <c r="K2" s="54">
        <v>0</v>
      </c>
      <c r="L2" s="54">
        <f t="shared" ref="L2:L65" si="0">H2-K2</f>
        <v>104</v>
      </c>
      <c r="M2" s="56">
        <v>1</v>
      </c>
      <c r="N2" s="56">
        <v>346.67</v>
      </c>
      <c r="O2" s="56">
        <v>0</v>
      </c>
      <c r="P2" s="57">
        <f t="shared" ref="P2:P65" si="1">L2/F2</f>
        <v>2.2867194371152157</v>
      </c>
      <c r="Q2" s="56">
        <f t="shared" ref="Q2:Q65" si="2">P2/1.344</f>
        <v>1.7014281526154877</v>
      </c>
    </row>
    <row r="3" spans="1:17" ht="15">
      <c r="A3" s="54" t="s">
        <v>838</v>
      </c>
      <c r="B3" s="54" t="s">
        <v>712</v>
      </c>
      <c r="C3" s="54" t="s">
        <v>2055</v>
      </c>
      <c r="D3" s="54" t="s">
        <v>229</v>
      </c>
      <c r="E3" s="54">
        <v>26574</v>
      </c>
      <c r="F3" s="55">
        <v>63.133000000000003</v>
      </c>
      <c r="G3" s="54" t="s">
        <v>2056</v>
      </c>
      <c r="H3" s="54">
        <v>13</v>
      </c>
      <c r="I3" s="54">
        <v>4.33</v>
      </c>
      <c r="J3" s="54" t="s">
        <v>1411</v>
      </c>
      <c r="K3" s="54">
        <v>0</v>
      </c>
      <c r="L3" s="54">
        <f t="shared" si="0"/>
        <v>13</v>
      </c>
      <c r="M3" s="56">
        <v>1</v>
      </c>
      <c r="N3" s="56">
        <v>43.33</v>
      </c>
      <c r="O3" s="56">
        <v>0</v>
      </c>
      <c r="P3" s="57">
        <f t="shared" si="1"/>
        <v>0.20591449796461439</v>
      </c>
      <c r="Q3" s="56">
        <f t="shared" si="2"/>
        <v>0.15321019193795712</v>
      </c>
    </row>
    <row r="4" spans="1:17" ht="15">
      <c r="A4" s="54" t="s">
        <v>838</v>
      </c>
      <c r="B4" s="54" t="s">
        <v>713</v>
      </c>
      <c r="C4" s="54" t="s">
        <v>2380</v>
      </c>
      <c r="D4" s="54" t="s">
        <v>230</v>
      </c>
      <c r="E4" s="54">
        <v>5825</v>
      </c>
      <c r="F4" s="55">
        <v>75.475999999999999</v>
      </c>
      <c r="G4" s="54" t="s">
        <v>2234</v>
      </c>
      <c r="H4" s="54">
        <v>4</v>
      </c>
      <c r="I4" s="54">
        <v>1.33</v>
      </c>
      <c r="J4" s="54" t="s">
        <v>2321</v>
      </c>
      <c r="K4" s="54">
        <v>4</v>
      </c>
      <c r="L4" s="54">
        <f t="shared" si="0"/>
        <v>0</v>
      </c>
      <c r="M4" s="56">
        <v>0.15</v>
      </c>
      <c r="N4" s="56">
        <v>1</v>
      </c>
      <c r="O4" s="56">
        <v>0.24</v>
      </c>
      <c r="P4" s="57">
        <f t="shared" si="1"/>
        <v>0</v>
      </c>
      <c r="Q4" s="56">
        <f t="shared" si="2"/>
        <v>0</v>
      </c>
    </row>
    <row r="5" spans="1:17" ht="15">
      <c r="A5" s="54" t="s">
        <v>838</v>
      </c>
      <c r="B5" s="54" t="s">
        <v>702</v>
      </c>
      <c r="C5" s="54" t="s">
        <v>1672</v>
      </c>
      <c r="D5" s="54" t="s">
        <v>2</v>
      </c>
      <c r="E5" s="54">
        <v>70</v>
      </c>
      <c r="F5" s="55">
        <v>42.018999999999998</v>
      </c>
      <c r="G5" s="54" t="s">
        <v>2503</v>
      </c>
      <c r="H5" s="54">
        <v>40</v>
      </c>
      <c r="I5" s="54">
        <v>13.33</v>
      </c>
      <c r="J5" s="54" t="s">
        <v>2504</v>
      </c>
      <c r="K5" s="54">
        <v>62</v>
      </c>
      <c r="L5" s="54">
        <f t="shared" si="0"/>
        <v>-22</v>
      </c>
      <c r="M5" s="56">
        <v>0</v>
      </c>
      <c r="N5" s="56">
        <v>0.65</v>
      </c>
      <c r="O5" s="56">
        <v>0.45</v>
      </c>
      <c r="P5" s="57">
        <f t="shared" si="1"/>
        <v>-0.52357266950665182</v>
      </c>
      <c r="Q5" s="56">
        <f t="shared" si="2"/>
        <v>-0.3895629981448302</v>
      </c>
    </row>
    <row r="6" spans="1:17" ht="15">
      <c r="A6" s="54" t="s">
        <v>838</v>
      </c>
      <c r="B6" s="54" t="s">
        <v>703</v>
      </c>
      <c r="C6" s="54" t="s">
        <v>1870</v>
      </c>
      <c r="D6" s="54" t="s">
        <v>3</v>
      </c>
      <c r="E6" s="54">
        <v>71</v>
      </c>
      <c r="F6" s="55">
        <v>41.792999999999999</v>
      </c>
      <c r="G6" s="54" t="s">
        <v>2505</v>
      </c>
      <c r="H6" s="54">
        <v>79</v>
      </c>
      <c r="I6" s="54">
        <v>26.33</v>
      </c>
      <c r="J6" s="54" t="s">
        <v>2506</v>
      </c>
      <c r="K6" s="54">
        <v>171</v>
      </c>
      <c r="L6" s="54">
        <f t="shared" si="0"/>
        <v>-92</v>
      </c>
      <c r="M6" s="56">
        <v>0</v>
      </c>
      <c r="N6" s="56">
        <v>0.46</v>
      </c>
      <c r="O6" s="56">
        <v>0.45</v>
      </c>
      <c r="P6" s="57">
        <f t="shared" si="1"/>
        <v>-2.2013255808388963</v>
      </c>
      <c r="Q6" s="56">
        <f t="shared" si="2"/>
        <v>-1.6378910571717977</v>
      </c>
    </row>
    <row r="7" spans="1:17" ht="15">
      <c r="A7" s="54" t="s">
        <v>838</v>
      </c>
      <c r="B7" s="54" t="s">
        <v>704</v>
      </c>
      <c r="C7" s="54" t="s">
        <v>1702</v>
      </c>
      <c r="D7" s="54" t="s">
        <v>5</v>
      </c>
      <c r="E7" s="54">
        <v>79026</v>
      </c>
      <c r="F7" s="55">
        <v>629.101</v>
      </c>
      <c r="G7" s="54" t="s">
        <v>2034</v>
      </c>
      <c r="H7" s="54">
        <v>13</v>
      </c>
      <c r="I7" s="54">
        <v>4.33</v>
      </c>
      <c r="J7" s="54" t="s">
        <v>2507</v>
      </c>
      <c r="K7" s="54">
        <v>25</v>
      </c>
      <c r="L7" s="54">
        <f t="shared" si="0"/>
        <v>-12</v>
      </c>
      <c r="M7" s="56">
        <v>0</v>
      </c>
      <c r="N7" s="56">
        <v>0.52</v>
      </c>
      <c r="O7" s="56">
        <v>0.45</v>
      </c>
      <c r="P7" s="57">
        <f t="shared" si="1"/>
        <v>-1.9074838539439615E-2</v>
      </c>
      <c r="Q7" s="56">
        <f t="shared" si="2"/>
        <v>-1.4192588198987808E-2</v>
      </c>
    </row>
    <row r="8" spans="1:17" ht="15">
      <c r="A8" s="54" t="s">
        <v>838</v>
      </c>
      <c r="B8" s="54" t="s">
        <v>721</v>
      </c>
      <c r="C8" s="54" t="s">
        <v>2057</v>
      </c>
      <c r="D8" s="54" t="s">
        <v>232</v>
      </c>
      <c r="E8" s="54">
        <v>11214</v>
      </c>
      <c r="F8" s="55">
        <v>307.55</v>
      </c>
      <c r="G8" s="54" t="s">
        <v>1534</v>
      </c>
      <c r="H8" s="54">
        <v>11</v>
      </c>
      <c r="I8" s="54">
        <v>3.67</v>
      </c>
      <c r="J8" s="54" t="s">
        <v>1411</v>
      </c>
      <c r="K8" s="54">
        <v>0</v>
      </c>
      <c r="L8" s="54">
        <f t="shared" si="0"/>
        <v>11</v>
      </c>
      <c r="M8" s="56">
        <v>1</v>
      </c>
      <c r="N8" s="56">
        <v>36.67</v>
      </c>
      <c r="O8" s="56">
        <v>0</v>
      </c>
      <c r="P8" s="57">
        <f t="shared" si="1"/>
        <v>3.5766542025686882E-2</v>
      </c>
      <c r="Q8" s="56">
        <f t="shared" si="2"/>
        <v>2.6612010435778929E-2</v>
      </c>
    </row>
    <row r="9" spans="1:17" ht="15">
      <c r="A9" s="54" t="s">
        <v>838</v>
      </c>
      <c r="B9" s="54" t="s">
        <v>705</v>
      </c>
      <c r="C9" s="54" t="s">
        <v>2029</v>
      </c>
      <c r="D9" s="54" t="s">
        <v>6</v>
      </c>
      <c r="E9" s="54">
        <v>213</v>
      </c>
      <c r="F9" s="55">
        <v>69.367000000000004</v>
      </c>
      <c r="G9" s="54" t="s">
        <v>1481</v>
      </c>
      <c r="H9" s="54">
        <v>11</v>
      </c>
      <c r="I9" s="54">
        <v>3.67</v>
      </c>
      <c r="J9" s="54" t="s">
        <v>2213</v>
      </c>
      <c r="K9" s="54">
        <v>14</v>
      </c>
      <c r="L9" s="54">
        <f t="shared" si="0"/>
        <v>-3</v>
      </c>
      <c r="M9" s="56">
        <v>0</v>
      </c>
      <c r="N9" s="56">
        <v>0.79</v>
      </c>
      <c r="O9" s="56">
        <v>0.45</v>
      </c>
      <c r="P9" s="57">
        <f t="shared" si="1"/>
        <v>-4.3248230426571707E-2</v>
      </c>
      <c r="Q9" s="56">
        <f t="shared" si="2"/>
        <v>-3.2178742876913469E-2</v>
      </c>
    </row>
    <row r="10" spans="1:17" ht="15">
      <c r="A10" s="54" t="s">
        <v>838</v>
      </c>
      <c r="B10" s="54" t="s">
        <v>706</v>
      </c>
      <c r="C10" s="54" t="s">
        <v>1917</v>
      </c>
      <c r="D10" s="54" t="s">
        <v>8</v>
      </c>
      <c r="E10" s="54">
        <v>10189</v>
      </c>
      <c r="F10" s="55">
        <v>26.888000000000002</v>
      </c>
      <c r="G10" s="54" t="s">
        <v>1426</v>
      </c>
      <c r="H10" s="54">
        <v>10</v>
      </c>
      <c r="I10" s="54">
        <v>3.33</v>
      </c>
      <c r="J10" s="54" t="s">
        <v>1900</v>
      </c>
      <c r="K10" s="54">
        <v>2</v>
      </c>
      <c r="L10" s="54">
        <f t="shared" si="0"/>
        <v>8</v>
      </c>
      <c r="M10" s="56">
        <v>0.9</v>
      </c>
      <c r="N10" s="56">
        <v>5</v>
      </c>
      <c r="O10" s="56">
        <v>0.01</v>
      </c>
      <c r="P10" s="57">
        <f t="shared" si="1"/>
        <v>0.29753049687592975</v>
      </c>
      <c r="Q10" s="56">
        <f t="shared" si="2"/>
        <v>0.22137685779459057</v>
      </c>
    </row>
    <row r="11" spans="1:17" ht="15">
      <c r="A11" s="54" t="s">
        <v>838</v>
      </c>
      <c r="B11" s="54" t="s">
        <v>724</v>
      </c>
      <c r="C11" s="54" t="s">
        <v>2058</v>
      </c>
      <c r="D11" s="54" t="s">
        <v>234</v>
      </c>
      <c r="E11" s="54">
        <v>119504</v>
      </c>
      <c r="F11" s="55">
        <v>11.667</v>
      </c>
      <c r="G11" s="54" t="s">
        <v>2059</v>
      </c>
      <c r="H11" s="54">
        <v>15</v>
      </c>
      <c r="I11" s="54">
        <v>5</v>
      </c>
      <c r="J11" s="54" t="s">
        <v>1411</v>
      </c>
      <c r="K11" s="54">
        <v>0</v>
      </c>
      <c r="L11" s="54">
        <f t="shared" si="0"/>
        <v>15</v>
      </c>
      <c r="M11" s="56">
        <v>1</v>
      </c>
      <c r="N11" s="56">
        <v>50</v>
      </c>
      <c r="O11" s="56">
        <v>0</v>
      </c>
      <c r="P11" s="57">
        <f t="shared" si="1"/>
        <v>1.2856775520699408</v>
      </c>
      <c r="Q11" s="56">
        <f t="shared" si="2"/>
        <v>0.95660532148061073</v>
      </c>
    </row>
    <row r="12" spans="1:17" ht="15">
      <c r="A12" s="54" t="s">
        <v>838</v>
      </c>
      <c r="B12" s="54" t="s">
        <v>725</v>
      </c>
      <c r="C12" s="54" t="s">
        <v>2060</v>
      </c>
      <c r="D12" s="54" t="s">
        <v>235</v>
      </c>
      <c r="E12" s="54">
        <v>51434</v>
      </c>
      <c r="F12" s="55">
        <v>66.855000000000004</v>
      </c>
      <c r="G12" s="54" t="s">
        <v>2061</v>
      </c>
      <c r="H12" s="54">
        <v>102</v>
      </c>
      <c r="I12" s="54">
        <v>34</v>
      </c>
      <c r="J12" s="54" t="s">
        <v>1411</v>
      </c>
      <c r="K12" s="54">
        <v>0</v>
      </c>
      <c r="L12" s="54">
        <f t="shared" si="0"/>
        <v>102</v>
      </c>
      <c r="M12" s="56">
        <v>1</v>
      </c>
      <c r="N12" s="56">
        <v>340</v>
      </c>
      <c r="O12" s="56">
        <v>0</v>
      </c>
      <c r="P12" s="57">
        <f t="shared" si="1"/>
        <v>1.5256899259591652</v>
      </c>
      <c r="Q12" s="56">
        <f t="shared" si="2"/>
        <v>1.135185956814855</v>
      </c>
    </row>
    <row r="13" spans="1:17" ht="15">
      <c r="A13" s="54" t="s">
        <v>838</v>
      </c>
      <c r="B13" s="54" t="s">
        <v>726</v>
      </c>
      <c r="C13" s="54" t="s">
        <v>2425</v>
      </c>
      <c r="D13" s="54" t="s">
        <v>236</v>
      </c>
      <c r="E13" s="54">
        <v>9181</v>
      </c>
      <c r="F13" s="55">
        <v>111.54300000000001</v>
      </c>
      <c r="G13" s="54" t="s">
        <v>1527</v>
      </c>
      <c r="H13" s="54">
        <v>5</v>
      </c>
      <c r="I13" s="54">
        <v>1.67</v>
      </c>
      <c r="J13" s="54" t="s">
        <v>2426</v>
      </c>
      <c r="K13" s="54">
        <v>11</v>
      </c>
      <c r="L13" s="54">
        <f t="shared" si="0"/>
        <v>-6</v>
      </c>
      <c r="M13" s="56">
        <v>0</v>
      </c>
      <c r="N13" s="56">
        <v>0.45</v>
      </c>
      <c r="O13" s="56">
        <v>0.36</v>
      </c>
      <c r="P13" s="57">
        <f t="shared" si="1"/>
        <v>-5.3790914714504715E-2</v>
      </c>
      <c r="Q13" s="56">
        <f t="shared" si="2"/>
        <v>-4.0023002019720769E-2</v>
      </c>
    </row>
    <row r="14" spans="1:17" ht="15">
      <c r="A14" s="54" t="s">
        <v>838</v>
      </c>
      <c r="B14" s="54" t="s">
        <v>729</v>
      </c>
      <c r="C14" s="54" t="s">
        <v>2062</v>
      </c>
      <c r="D14" s="54" t="s">
        <v>237</v>
      </c>
      <c r="E14" s="54">
        <v>9070</v>
      </c>
      <c r="F14" s="55">
        <v>68.722999999999999</v>
      </c>
      <c r="G14" s="54" t="s">
        <v>2063</v>
      </c>
      <c r="H14" s="54">
        <v>12</v>
      </c>
      <c r="I14" s="54">
        <v>4</v>
      </c>
      <c r="J14" s="54" t="s">
        <v>1411</v>
      </c>
      <c r="K14" s="54">
        <v>0</v>
      </c>
      <c r="L14" s="54">
        <f t="shared" si="0"/>
        <v>12</v>
      </c>
      <c r="M14" s="56">
        <v>1</v>
      </c>
      <c r="N14" s="56">
        <v>40</v>
      </c>
      <c r="O14" s="56">
        <v>0</v>
      </c>
      <c r="P14" s="57">
        <f t="shared" si="1"/>
        <v>0.17461403023732958</v>
      </c>
      <c r="Q14" s="56">
        <f t="shared" si="2"/>
        <v>0.12992115345039401</v>
      </c>
    </row>
    <row r="15" spans="1:17" ht="15">
      <c r="A15" s="54" t="s">
        <v>838</v>
      </c>
      <c r="B15" s="54" t="s">
        <v>708</v>
      </c>
      <c r="C15" s="54" t="s">
        <v>1705</v>
      </c>
      <c r="D15" s="54" t="s">
        <v>10</v>
      </c>
      <c r="E15" s="54">
        <v>55210</v>
      </c>
      <c r="F15" s="55">
        <v>71.369</v>
      </c>
      <c r="G15" s="54" t="s">
        <v>2064</v>
      </c>
      <c r="H15" s="54">
        <v>35</v>
      </c>
      <c r="I15" s="54">
        <v>11.67</v>
      </c>
      <c r="J15" s="54" t="s">
        <v>1797</v>
      </c>
      <c r="K15" s="54">
        <v>8</v>
      </c>
      <c r="L15" s="54">
        <f t="shared" si="0"/>
        <v>27</v>
      </c>
      <c r="M15" s="56">
        <v>1</v>
      </c>
      <c r="N15" s="56">
        <v>4.38</v>
      </c>
      <c r="O15" s="56">
        <v>0</v>
      </c>
      <c r="P15" s="57">
        <f t="shared" si="1"/>
        <v>0.37831551513962647</v>
      </c>
      <c r="Q15" s="56">
        <f t="shared" si="2"/>
        <v>0.28148475828841252</v>
      </c>
    </row>
    <row r="16" spans="1:17" ht="15">
      <c r="A16" s="54" t="s">
        <v>838</v>
      </c>
      <c r="B16" s="54" t="s">
        <v>709</v>
      </c>
      <c r="C16" s="54" t="s">
        <v>1532</v>
      </c>
      <c r="D16" s="54" t="s">
        <v>11</v>
      </c>
      <c r="E16" s="54">
        <v>83858</v>
      </c>
      <c r="F16" s="55">
        <v>72.572999999999993</v>
      </c>
      <c r="G16" s="54" t="s">
        <v>1592</v>
      </c>
      <c r="H16" s="54">
        <v>12</v>
      </c>
      <c r="I16" s="54">
        <v>4</v>
      </c>
      <c r="J16" s="54" t="s">
        <v>1550</v>
      </c>
      <c r="K16" s="54">
        <v>7</v>
      </c>
      <c r="L16" s="54">
        <f t="shared" si="0"/>
        <v>5</v>
      </c>
      <c r="M16" s="56">
        <v>0.09</v>
      </c>
      <c r="N16" s="56">
        <v>1.71</v>
      </c>
      <c r="O16" s="56">
        <v>0.27</v>
      </c>
      <c r="P16" s="57">
        <f t="shared" si="1"/>
        <v>6.8896145949595589E-2</v>
      </c>
      <c r="Q16" s="56">
        <f t="shared" si="2"/>
        <v>5.126201335535386E-2</v>
      </c>
    </row>
    <row r="17" spans="1:17" ht="15">
      <c r="A17" s="54" t="s">
        <v>838</v>
      </c>
      <c r="B17" s="54" t="s">
        <v>732</v>
      </c>
      <c r="C17" s="54" t="s">
        <v>2340</v>
      </c>
      <c r="D17" s="54" t="s">
        <v>238</v>
      </c>
      <c r="E17" s="54">
        <v>509</v>
      </c>
      <c r="F17" s="55">
        <v>32.996000000000002</v>
      </c>
      <c r="G17" s="54" t="s">
        <v>2341</v>
      </c>
      <c r="H17" s="54">
        <v>17</v>
      </c>
      <c r="I17" s="54">
        <v>5.67</v>
      </c>
      <c r="J17" s="54" t="s">
        <v>1538</v>
      </c>
      <c r="K17" s="54">
        <v>7</v>
      </c>
      <c r="L17" s="54">
        <f t="shared" si="0"/>
        <v>10</v>
      </c>
      <c r="M17" s="56">
        <v>0.49</v>
      </c>
      <c r="N17" s="56">
        <v>2.4300000000000002</v>
      </c>
      <c r="O17" s="56">
        <v>0.08</v>
      </c>
      <c r="P17" s="57">
        <f t="shared" si="1"/>
        <v>0.30306703842890043</v>
      </c>
      <c r="Q17" s="56">
        <f t="shared" si="2"/>
        <v>0.22549630835483661</v>
      </c>
    </row>
    <row r="18" spans="1:17" ht="15">
      <c r="A18" s="54" t="s">
        <v>838</v>
      </c>
      <c r="B18" s="54" t="s">
        <v>730</v>
      </c>
      <c r="C18" s="54" t="s">
        <v>1600</v>
      </c>
      <c r="D18" s="21" t="s">
        <v>1393</v>
      </c>
      <c r="E18" s="54">
        <v>498</v>
      </c>
      <c r="F18" s="55">
        <v>59.750999999999998</v>
      </c>
      <c r="G18" s="54" t="s">
        <v>2469</v>
      </c>
      <c r="H18" s="54">
        <v>46</v>
      </c>
      <c r="I18" s="54">
        <v>15.33</v>
      </c>
      <c r="J18" s="54" t="s">
        <v>1935</v>
      </c>
      <c r="K18" s="54">
        <v>38</v>
      </c>
      <c r="L18" s="54">
        <f t="shared" si="0"/>
        <v>8</v>
      </c>
      <c r="M18" s="56">
        <v>0</v>
      </c>
      <c r="N18" s="56">
        <v>1.21</v>
      </c>
      <c r="O18" s="56">
        <v>0.41</v>
      </c>
      <c r="P18" s="57">
        <f t="shared" si="1"/>
        <v>0.13388897256949675</v>
      </c>
      <c r="Q18" s="56">
        <f t="shared" si="2"/>
        <v>9.9619771257066031E-2</v>
      </c>
    </row>
    <row r="19" spans="1:17" ht="15">
      <c r="A19" s="54" t="s">
        <v>838</v>
      </c>
      <c r="B19" s="54" t="s">
        <v>731</v>
      </c>
      <c r="C19" s="54" t="s">
        <v>1586</v>
      </c>
      <c r="D19" s="3" t="s">
        <v>1394</v>
      </c>
      <c r="E19" s="54">
        <v>506</v>
      </c>
      <c r="F19" s="55">
        <v>56.56</v>
      </c>
      <c r="G19" s="54" t="s">
        <v>2167</v>
      </c>
      <c r="H19" s="54">
        <v>17</v>
      </c>
      <c r="I19" s="54">
        <v>5.67</v>
      </c>
      <c r="J19" s="54" t="s">
        <v>2033</v>
      </c>
      <c r="K19" s="54">
        <v>14</v>
      </c>
      <c r="L19" s="54">
        <f t="shared" si="0"/>
        <v>3</v>
      </c>
      <c r="M19" s="56">
        <v>0</v>
      </c>
      <c r="N19" s="56">
        <v>1.21</v>
      </c>
      <c r="O19" s="56">
        <v>0.36</v>
      </c>
      <c r="P19" s="57">
        <f t="shared" si="1"/>
        <v>5.3041018387553041E-2</v>
      </c>
      <c r="Q19" s="56">
        <f t="shared" si="2"/>
        <v>3.9465043443119817E-2</v>
      </c>
    </row>
    <row r="20" spans="1:17" ht="15">
      <c r="A20" s="54" t="s">
        <v>838</v>
      </c>
      <c r="B20" s="54" t="s">
        <v>734</v>
      </c>
      <c r="C20" s="54" t="s">
        <v>2302</v>
      </c>
      <c r="D20" s="54" t="s">
        <v>239</v>
      </c>
      <c r="E20" s="54">
        <v>11273</v>
      </c>
      <c r="F20" s="55">
        <v>113.374</v>
      </c>
      <c r="G20" s="54" t="s">
        <v>2303</v>
      </c>
      <c r="H20" s="54">
        <v>8</v>
      </c>
      <c r="I20" s="54">
        <v>2.67</v>
      </c>
      <c r="J20" s="54" t="s">
        <v>1411</v>
      </c>
      <c r="K20" s="54">
        <v>0</v>
      </c>
      <c r="L20" s="54">
        <f t="shared" si="0"/>
        <v>8</v>
      </c>
      <c r="M20" s="56">
        <v>0.67</v>
      </c>
      <c r="N20" s="56">
        <v>26.67</v>
      </c>
      <c r="O20" s="56">
        <v>0.03</v>
      </c>
      <c r="P20" s="57">
        <f t="shared" si="1"/>
        <v>7.0562915659675055E-2</v>
      </c>
      <c r="Q20" s="56">
        <f t="shared" si="2"/>
        <v>5.2502169389639176E-2</v>
      </c>
    </row>
    <row r="21" spans="1:17" ht="15">
      <c r="A21" s="54" t="s">
        <v>838</v>
      </c>
      <c r="B21" s="54" t="s">
        <v>735</v>
      </c>
      <c r="C21" s="54" t="s">
        <v>2345</v>
      </c>
      <c r="D21" s="54" t="s">
        <v>240</v>
      </c>
      <c r="E21" s="54">
        <v>9532</v>
      </c>
      <c r="F21" s="55">
        <v>23.771999999999998</v>
      </c>
      <c r="G21" s="54" t="s">
        <v>2188</v>
      </c>
      <c r="H21" s="54">
        <v>16</v>
      </c>
      <c r="I21" s="54">
        <v>5.33</v>
      </c>
      <c r="J21" s="54" t="s">
        <v>1771</v>
      </c>
      <c r="K21" s="54">
        <v>7</v>
      </c>
      <c r="L21" s="54">
        <f t="shared" si="0"/>
        <v>9</v>
      </c>
      <c r="M21" s="56">
        <v>0.39</v>
      </c>
      <c r="N21" s="56">
        <v>2.29</v>
      </c>
      <c r="O21" s="56">
        <v>0.09</v>
      </c>
      <c r="P21" s="57">
        <f t="shared" si="1"/>
        <v>0.37859666834931854</v>
      </c>
      <c r="Q21" s="56">
        <f t="shared" si="2"/>
        <v>0.28169394966467154</v>
      </c>
    </row>
    <row r="22" spans="1:17" ht="15">
      <c r="A22" s="54" t="s">
        <v>838</v>
      </c>
      <c r="B22" s="54" t="s">
        <v>736</v>
      </c>
      <c r="C22" s="54" t="s">
        <v>1708</v>
      </c>
      <c r="D22" s="54" t="s">
        <v>12</v>
      </c>
      <c r="E22" s="54">
        <v>9531</v>
      </c>
      <c r="F22" s="55">
        <v>61.594999999999999</v>
      </c>
      <c r="G22" s="54" t="s">
        <v>1772</v>
      </c>
      <c r="H22" s="54">
        <v>14</v>
      </c>
      <c r="I22" s="54">
        <v>4.67</v>
      </c>
      <c r="J22" s="54" t="s">
        <v>1771</v>
      </c>
      <c r="K22" s="54">
        <v>7</v>
      </c>
      <c r="L22" s="54">
        <f t="shared" si="0"/>
        <v>7</v>
      </c>
      <c r="M22" s="56">
        <v>0.22</v>
      </c>
      <c r="N22" s="56">
        <v>2</v>
      </c>
      <c r="O22" s="56">
        <v>0.21</v>
      </c>
      <c r="P22" s="57">
        <f t="shared" si="1"/>
        <v>0.1136455881159185</v>
      </c>
      <c r="Q22" s="56">
        <f t="shared" si="2"/>
        <v>8.4557729252915548E-2</v>
      </c>
    </row>
    <row r="23" spans="1:17" ht="15">
      <c r="A23" s="54" t="s">
        <v>838</v>
      </c>
      <c r="B23" s="54" t="s">
        <v>737</v>
      </c>
      <c r="C23" s="54" t="s">
        <v>2065</v>
      </c>
      <c r="D23" s="54" t="s">
        <v>241</v>
      </c>
      <c r="E23" s="54">
        <v>7917</v>
      </c>
      <c r="F23" s="55">
        <v>119.40900000000001</v>
      </c>
      <c r="G23" s="54" t="s">
        <v>2066</v>
      </c>
      <c r="H23" s="54">
        <v>16</v>
      </c>
      <c r="I23" s="54">
        <v>5.33</v>
      </c>
      <c r="J23" s="54" t="s">
        <v>1411</v>
      </c>
      <c r="K23" s="54">
        <v>0</v>
      </c>
      <c r="L23" s="54">
        <f t="shared" si="0"/>
        <v>16</v>
      </c>
      <c r="M23" s="56">
        <v>1</v>
      </c>
      <c r="N23" s="56">
        <v>53.33</v>
      </c>
      <c r="O23" s="56">
        <v>0</v>
      </c>
      <c r="P23" s="57">
        <f t="shared" si="1"/>
        <v>0.13399325009002672</v>
      </c>
      <c r="Q23" s="56">
        <f t="shared" si="2"/>
        <v>9.9697358697936542E-2</v>
      </c>
    </row>
    <row r="24" spans="1:17" ht="15">
      <c r="A24" s="54" t="s">
        <v>838</v>
      </c>
      <c r="B24" s="54" t="s">
        <v>738</v>
      </c>
      <c r="C24" s="54" t="s">
        <v>1470</v>
      </c>
      <c r="D24" s="54" t="s">
        <v>13</v>
      </c>
      <c r="E24" s="54">
        <v>8815</v>
      </c>
      <c r="F24" s="55">
        <v>10.058999999999999</v>
      </c>
      <c r="G24" s="54" t="s">
        <v>1437</v>
      </c>
      <c r="H24" s="54">
        <v>6</v>
      </c>
      <c r="I24" s="54">
        <v>2</v>
      </c>
      <c r="J24" s="54" t="s">
        <v>1431</v>
      </c>
      <c r="K24" s="54">
        <v>3</v>
      </c>
      <c r="L24" s="54">
        <f t="shared" si="0"/>
        <v>3</v>
      </c>
      <c r="M24" s="56">
        <v>0.39</v>
      </c>
      <c r="N24" s="56">
        <v>2</v>
      </c>
      <c r="O24" s="56">
        <v>0.09</v>
      </c>
      <c r="P24" s="57">
        <f t="shared" si="1"/>
        <v>0.29824038174768863</v>
      </c>
      <c r="Q24" s="56">
        <f t="shared" si="2"/>
        <v>0.22190504594322069</v>
      </c>
    </row>
    <row r="25" spans="1:17" ht="15">
      <c r="A25" s="54" t="s">
        <v>838</v>
      </c>
      <c r="B25" s="54" t="s">
        <v>741</v>
      </c>
      <c r="C25" s="54" t="s">
        <v>1403</v>
      </c>
      <c r="D25" s="54" t="s">
        <v>14</v>
      </c>
      <c r="E25" s="54">
        <v>9774</v>
      </c>
      <c r="F25" s="55">
        <v>106.122</v>
      </c>
      <c r="G25" s="54" t="s">
        <v>2067</v>
      </c>
      <c r="H25" s="54">
        <v>219</v>
      </c>
      <c r="I25" s="54">
        <v>73</v>
      </c>
      <c r="J25" s="54" t="s">
        <v>2068</v>
      </c>
      <c r="K25" s="54">
        <v>16</v>
      </c>
      <c r="L25" s="54">
        <f t="shared" si="0"/>
        <v>203</v>
      </c>
      <c r="M25" s="56">
        <v>1</v>
      </c>
      <c r="N25" s="56">
        <v>13.69</v>
      </c>
      <c r="O25" s="56">
        <v>0</v>
      </c>
      <c r="P25" s="57">
        <f t="shared" si="1"/>
        <v>1.9128927083922278</v>
      </c>
      <c r="Q25" s="56">
        <f t="shared" si="2"/>
        <v>1.4232832651727885</v>
      </c>
    </row>
    <row r="26" spans="1:17" ht="15">
      <c r="A26" s="54" t="s">
        <v>838</v>
      </c>
      <c r="B26" s="54" t="s">
        <v>743</v>
      </c>
      <c r="C26" s="54" t="s">
        <v>2069</v>
      </c>
      <c r="D26" s="54" t="s">
        <v>242</v>
      </c>
      <c r="E26" s="54">
        <v>55814</v>
      </c>
      <c r="F26" s="55">
        <v>293.88499999999999</v>
      </c>
      <c r="G26" s="54" t="s">
        <v>2070</v>
      </c>
      <c r="H26" s="54">
        <v>24</v>
      </c>
      <c r="I26" s="54">
        <v>8</v>
      </c>
      <c r="J26" s="54" t="s">
        <v>1411</v>
      </c>
      <c r="K26" s="54">
        <v>0</v>
      </c>
      <c r="L26" s="54">
        <f t="shared" si="0"/>
        <v>24</v>
      </c>
      <c r="M26" s="56">
        <v>1</v>
      </c>
      <c r="N26" s="56">
        <v>80</v>
      </c>
      <c r="O26" s="56">
        <v>0</v>
      </c>
      <c r="P26" s="57">
        <f t="shared" si="1"/>
        <v>8.1664596695986524E-2</v>
      </c>
      <c r="Q26" s="56">
        <f t="shared" si="2"/>
        <v>6.0762348732132827E-2</v>
      </c>
    </row>
    <row r="27" spans="1:17" ht="15">
      <c r="A27" s="54" t="s">
        <v>838</v>
      </c>
      <c r="B27" s="54" t="s">
        <v>748</v>
      </c>
      <c r="C27" s="54" t="s">
        <v>1589</v>
      </c>
      <c r="D27" s="54" t="s">
        <v>15</v>
      </c>
      <c r="E27" s="54">
        <v>708</v>
      </c>
      <c r="F27" s="55">
        <v>31.361999999999998</v>
      </c>
      <c r="G27" s="54" t="s">
        <v>2071</v>
      </c>
      <c r="H27" s="54">
        <v>11</v>
      </c>
      <c r="I27" s="54">
        <v>3.67</v>
      </c>
      <c r="J27" s="54" t="s">
        <v>1411</v>
      </c>
      <c r="K27" s="54">
        <v>0</v>
      </c>
      <c r="L27" s="54">
        <f t="shared" si="0"/>
        <v>11</v>
      </c>
      <c r="M27" s="56">
        <v>1</v>
      </c>
      <c r="N27" s="56">
        <v>36.67</v>
      </c>
      <c r="O27" s="56">
        <v>0</v>
      </c>
      <c r="P27" s="57">
        <f t="shared" si="1"/>
        <v>0.35074293731267142</v>
      </c>
      <c r="Q27" s="56">
        <f t="shared" si="2"/>
        <v>0.26096944740526146</v>
      </c>
    </row>
    <row r="28" spans="1:17" ht="15">
      <c r="A28" s="54" t="s">
        <v>838</v>
      </c>
      <c r="B28" s="54" t="s">
        <v>749</v>
      </c>
      <c r="C28" s="54" t="s">
        <v>2072</v>
      </c>
      <c r="D28" s="54" t="s">
        <v>243</v>
      </c>
      <c r="E28" s="54">
        <v>114899</v>
      </c>
      <c r="F28" s="55">
        <v>26.994</v>
      </c>
      <c r="G28" s="54" t="s">
        <v>1593</v>
      </c>
      <c r="H28" s="54">
        <v>11</v>
      </c>
      <c r="I28" s="54">
        <v>3.67</v>
      </c>
      <c r="J28" s="54" t="s">
        <v>1411</v>
      </c>
      <c r="K28" s="54">
        <v>0</v>
      </c>
      <c r="L28" s="54">
        <f t="shared" si="0"/>
        <v>11</v>
      </c>
      <c r="M28" s="56">
        <v>1</v>
      </c>
      <c r="N28" s="56">
        <v>36.67</v>
      </c>
      <c r="O28" s="56">
        <v>0</v>
      </c>
      <c r="P28" s="57">
        <f t="shared" si="1"/>
        <v>0.40749796251018744</v>
      </c>
      <c r="Q28" s="56">
        <f t="shared" si="2"/>
        <v>0.3031978887724609</v>
      </c>
    </row>
    <row r="29" spans="1:17" ht="15">
      <c r="A29" s="54" t="s">
        <v>838</v>
      </c>
      <c r="B29" s="54" t="s">
        <v>751</v>
      </c>
      <c r="C29" s="54" t="s">
        <v>1711</v>
      </c>
      <c r="D29" s="54" t="s">
        <v>16</v>
      </c>
      <c r="E29" s="54">
        <v>790</v>
      </c>
      <c r="F29" s="55">
        <v>242.98400000000001</v>
      </c>
      <c r="G29" s="54" t="s">
        <v>2178</v>
      </c>
      <c r="H29" s="54">
        <v>42</v>
      </c>
      <c r="I29" s="54">
        <v>14</v>
      </c>
      <c r="J29" s="54" t="s">
        <v>2479</v>
      </c>
      <c r="K29" s="54">
        <v>42</v>
      </c>
      <c r="L29" s="54">
        <f t="shared" si="0"/>
        <v>0</v>
      </c>
      <c r="M29" s="56">
        <v>0</v>
      </c>
      <c r="N29" s="56">
        <v>1</v>
      </c>
      <c r="O29" s="56">
        <v>0.42</v>
      </c>
      <c r="P29" s="57">
        <f t="shared" si="1"/>
        <v>0</v>
      </c>
      <c r="Q29" s="56">
        <f t="shared" si="2"/>
        <v>0</v>
      </c>
    </row>
    <row r="30" spans="1:17" ht="15">
      <c r="A30" s="54" t="s">
        <v>838</v>
      </c>
      <c r="B30" s="54" t="s">
        <v>752</v>
      </c>
      <c r="C30" s="54" t="s">
        <v>2073</v>
      </c>
      <c r="D30" s="54" t="s">
        <v>244</v>
      </c>
      <c r="E30" s="54">
        <v>57658</v>
      </c>
      <c r="F30" s="55">
        <v>77.335999999999999</v>
      </c>
      <c r="G30" s="54" t="s">
        <v>1437</v>
      </c>
      <c r="H30" s="54">
        <v>6</v>
      </c>
      <c r="I30" s="54">
        <v>2</v>
      </c>
      <c r="J30" s="54" t="s">
        <v>1411</v>
      </c>
      <c r="K30" s="54">
        <v>0</v>
      </c>
      <c r="L30" s="54">
        <f t="shared" si="0"/>
        <v>6</v>
      </c>
      <c r="M30" s="56">
        <v>0.99</v>
      </c>
      <c r="N30" s="56">
        <v>20</v>
      </c>
      <c r="O30" s="56">
        <v>0</v>
      </c>
      <c r="P30" s="57">
        <f t="shared" si="1"/>
        <v>7.7583531602358535E-2</v>
      </c>
      <c r="Q30" s="56">
        <f t="shared" si="2"/>
        <v>5.7725841966040574E-2</v>
      </c>
    </row>
    <row r="31" spans="1:17" ht="15">
      <c r="A31" s="54" t="s">
        <v>838</v>
      </c>
      <c r="B31" s="54" t="s">
        <v>755</v>
      </c>
      <c r="C31" s="54" t="s">
        <v>1652</v>
      </c>
      <c r="D31" s="54" t="s">
        <v>18</v>
      </c>
      <c r="E31" s="54">
        <v>813</v>
      </c>
      <c r="F31" s="55">
        <v>37.106999999999999</v>
      </c>
      <c r="G31" s="54" t="s">
        <v>2432</v>
      </c>
      <c r="H31" s="54">
        <v>11</v>
      </c>
      <c r="I31" s="54">
        <v>3.67</v>
      </c>
      <c r="J31" s="54" t="s">
        <v>1772</v>
      </c>
      <c r="K31" s="54">
        <v>14</v>
      </c>
      <c r="L31" s="54">
        <f t="shared" si="0"/>
        <v>-3</v>
      </c>
      <c r="M31" s="56">
        <v>0</v>
      </c>
      <c r="N31" s="56">
        <v>0.79</v>
      </c>
      <c r="O31" s="56">
        <v>0.37</v>
      </c>
      <c r="P31" s="57">
        <f t="shared" si="1"/>
        <v>-8.0847279489045201E-2</v>
      </c>
      <c r="Q31" s="56">
        <f t="shared" si="2"/>
        <v>-6.0154225810301484E-2</v>
      </c>
    </row>
    <row r="32" spans="1:17" ht="15">
      <c r="A32" s="54" t="s">
        <v>838</v>
      </c>
      <c r="B32" s="54" t="s">
        <v>757</v>
      </c>
      <c r="C32" s="54" t="s">
        <v>2074</v>
      </c>
      <c r="D32" s="54" t="s">
        <v>246</v>
      </c>
      <c r="E32" s="54">
        <v>817</v>
      </c>
      <c r="F32" s="55">
        <v>56.369</v>
      </c>
      <c r="G32" s="54" t="s">
        <v>1610</v>
      </c>
      <c r="H32" s="54">
        <v>18</v>
      </c>
      <c r="I32" s="54">
        <v>6</v>
      </c>
      <c r="J32" s="54" t="s">
        <v>1411</v>
      </c>
      <c r="K32" s="54">
        <v>0</v>
      </c>
      <c r="L32" s="54">
        <f t="shared" si="0"/>
        <v>18</v>
      </c>
      <c r="M32" s="56">
        <v>1</v>
      </c>
      <c r="N32" s="56">
        <v>60</v>
      </c>
      <c r="O32" s="56">
        <v>0</v>
      </c>
      <c r="P32" s="57">
        <f t="shared" si="1"/>
        <v>0.31932445138285226</v>
      </c>
      <c r="Q32" s="56">
        <f t="shared" si="2"/>
        <v>0.23759259775509839</v>
      </c>
    </row>
    <row r="33" spans="1:17" ht="15">
      <c r="A33" s="54" t="s">
        <v>838</v>
      </c>
      <c r="B33" s="54" t="s">
        <v>758</v>
      </c>
      <c r="C33" s="54" t="s">
        <v>2075</v>
      </c>
      <c r="D33" s="54" t="s">
        <v>247</v>
      </c>
      <c r="E33" s="54">
        <v>818</v>
      </c>
      <c r="F33" s="55">
        <v>62.609000000000002</v>
      </c>
      <c r="G33" s="54" t="s">
        <v>1437</v>
      </c>
      <c r="H33" s="54">
        <v>6</v>
      </c>
      <c r="I33" s="54">
        <v>2</v>
      </c>
      <c r="J33" s="54" t="s">
        <v>1411</v>
      </c>
      <c r="K33" s="54">
        <v>0</v>
      </c>
      <c r="L33" s="54">
        <f t="shared" si="0"/>
        <v>6</v>
      </c>
      <c r="M33" s="56">
        <v>0.99</v>
      </c>
      <c r="N33" s="56">
        <v>20</v>
      </c>
      <c r="O33" s="56">
        <v>0</v>
      </c>
      <c r="P33" s="57">
        <f t="shared" si="1"/>
        <v>9.5832867479116415E-2</v>
      </c>
      <c r="Q33" s="56">
        <f t="shared" si="2"/>
        <v>7.130421687434256E-2</v>
      </c>
    </row>
    <row r="34" spans="1:17" ht="15">
      <c r="A34" s="54" t="s">
        <v>838</v>
      </c>
      <c r="B34" s="54" t="s">
        <v>759</v>
      </c>
      <c r="C34" s="54" t="s">
        <v>2076</v>
      </c>
      <c r="D34" s="54" t="s">
        <v>248</v>
      </c>
      <c r="E34" s="54">
        <v>157922</v>
      </c>
      <c r="F34" s="55">
        <v>177.97200000000001</v>
      </c>
      <c r="G34" s="54" t="s">
        <v>2077</v>
      </c>
      <c r="H34" s="54">
        <v>99</v>
      </c>
      <c r="I34" s="54">
        <v>33</v>
      </c>
      <c r="J34" s="54" t="s">
        <v>1411</v>
      </c>
      <c r="K34" s="54">
        <v>0</v>
      </c>
      <c r="L34" s="54">
        <f t="shared" si="0"/>
        <v>99</v>
      </c>
      <c r="M34" s="56">
        <v>1</v>
      </c>
      <c r="N34" s="56">
        <v>330</v>
      </c>
      <c r="O34" s="56">
        <v>0</v>
      </c>
      <c r="P34" s="57">
        <f t="shared" si="1"/>
        <v>0.55626727799878628</v>
      </c>
      <c r="Q34" s="56">
        <f t="shared" si="2"/>
        <v>0.41388934374909692</v>
      </c>
    </row>
    <row r="35" spans="1:17" ht="15">
      <c r="A35" s="54" t="s">
        <v>838</v>
      </c>
      <c r="B35" s="54" t="s">
        <v>756</v>
      </c>
      <c r="C35" s="54" t="s">
        <v>2319</v>
      </c>
      <c r="D35" s="54" t="s">
        <v>249</v>
      </c>
      <c r="E35" s="54">
        <v>824</v>
      </c>
      <c r="F35" s="55">
        <v>79.995000000000005</v>
      </c>
      <c r="G35" s="54" t="s">
        <v>1442</v>
      </c>
      <c r="H35" s="54">
        <v>5</v>
      </c>
      <c r="I35" s="54">
        <v>1.67</v>
      </c>
      <c r="J35" s="54" t="s">
        <v>1411</v>
      </c>
      <c r="K35" s="54">
        <v>0</v>
      </c>
      <c r="L35" s="54">
        <f t="shared" si="0"/>
        <v>5</v>
      </c>
      <c r="M35" s="56">
        <v>0.66</v>
      </c>
      <c r="N35" s="56">
        <v>16.670000000000002</v>
      </c>
      <c r="O35" s="56">
        <v>0.05</v>
      </c>
      <c r="P35" s="57">
        <f t="shared" si="1"/>
        <v>6.2503906494155881E-2</v>
      </c>
      <c r="Q35" s="56">
        <f t="shared" si="2"/>
        <v>4.6505882808151697E-2</v>
      </c>
    </row>
    <row r="36" spans="1:17" ht="15">
      <c r="A36" s="54" t="s">
        <v>838</v>
      </c>
      <c r="B36" s="54" t="s">
        <v>760</v>
      </c>
      <c r="C36" s="54" t="s">
        <v>1714</v>
      </c>
      <c r="D36" s="54" t="s">
        <v>19</v>
      </c>
      <c r="E36" s="54">
        <v>4076</v>
      </c>
      <c r="F36" s="55">
        <v>78.366</v>
      </c>
      <c r="G36" s="54" t="s">
        <v>1993</v>
      </c>
      <c r="H36" s="54">
        <v>5</v>
      </c>
      <c r="I36" s="54">
        <v>1.67</v>
      </c>
      <c r="J36" s="54" t="s">
        <v>1446</v>
      </c>
      <c r="K36" s="54">
        <v>4</v>
      </c>
      <c r="L36" s="54">
        <f t="shared" si="0"/>
        <v>1</v>
      </c>
      <c r="M36" s="56">
        <v>0.2</v>
      </c>
      <c r="N36" s="56">
        <v>1.25</v>
      </c>
      <c r="O36" s="56">
        <v>0.22</v>
      </c>
      <c r="P36" s="57">
        <f t="shared" si="1"/>
        <v>1.2760635990097746E-2</v>
      </c>
      <c r="Q36" s="56">
        <f t="shared" si="2"/>
        <v>9.4945208259655852E-3</v>
      </c>
    </row>
    <row r="37" spans="1:17" ht="15">
      <c r="A37" s="54" t="s">
        <v>838</v>
      </c>
      <c r="B37" s="54" t="s">
        <v>761</v>
      </c>
      <c r="C37" s="54" t="s">
        <v>2347</v>
      </c>
      <c r="D37" s="54" t="s">
        <v>250</v>
      </c>
      <c r="E37" s="54">
        <v>829</v>
      </c>
      <c r="F37" s="55">
        <v>32.923000000000002</v>
      </c>
      <c r="G37" s="54" t="s">
        <v>1797</v>
      </c>
      <c r="H37" s="54">
        <v>8</v>
      </c>
      <c r="I37" s="54">
        <v>2.67</v>
      </c>
      <c r="J37" s="54" t="s">
        <v>1487</v>
      </c>
      <c r="K37" s="54">
        <v>4</v>
      </c>
      <c r="L37" s="54">
        <f t="shared" si="0"/>
        <v>4</v>
      </c>
      <c r="M37" s="56">
        <v>0.35</v>
      </c>
      <c r="N37" s="56">
        <v>2</v>
      </c>
      <c r="O37" s="56">
        <v>0.1</v>
      </c>
      <c r="P37" s="57">
        <f t="shared" si="1"/>
        <v>0.12149561097105366</v>
      </c>
      <c r="Q37" s="56">
        <f t="shared" si="2"/>
        <v>9.0398520067748248E-2</v>
      </c>
    </row>
    <row r="38" spans="1:17" ht="15">
      <c r="A38" s="54" t="s">
        <v>838</v>
      </c>
      <c r="B38" s="54" t="s">
        <v>763</v>
      </c>
      <c r="C38" s="54" t="s">
        <v>2320</v>
      </c>
      <c r="D38" s="54" t="s">
        <v>252</v>
      </c>
      <c r="E38" s="54">
        <v>22794</v>
      </c>
      <c r="F38" s="55">
        <v>76.278000000000006</v>
      </c>
      <c r="G38" s="54" t="s">
        <v>2321</v>
      </c>
      <c r="H38" s="54">
        <v>4</v>
      </c>
      <c r="I38" s="54">
        <v>1.33</v>
      </c>
      <c r="J38" s="54" t="s">
        <v>1411</v>
      </c>
      <c r="K38" s="54">
        <v>0</v>
      </c>
      <c r="L38" s="54">
        <f t="shared" si="0"/>
        <v>4</v>
      </c>
      <c r="M38" s="56">
        <v>0.66</v>
      </c>
      <c r="N38" s="56">
        <v>13.33</v>
      </c>
      <c r="O38" s="56">
        <v>0.05</v>
      </c>
      <c r="P38" s="57">
        <f t="shared" si="1"/>
        <v>5.2439759825899997E-2</v>
      </c>
      <c r="Q38" s="56">
        <f t="shared" si="2"/>
        <v>3.9017678441889879E-2</v>
      </c>
    </row>
    <row r="39" spans="1:17" ht="15">
      <c r="A39" s="54" t="s">
        <v>838</v>
      </c>
      <c r="B39" s="54" t="s">
        <v>766</v>
      </c>
      <c r="C39" s="54" t="s">
        <v>2078</v>
      </c>
      <c r="D39" s="54" t="s">
        <v>253</v>
      </c>
      <c r="E39" s="54">
        <v>847</v>
      </c>
      <c r="F39" s="55">
        <v>59.756</v>
      </c>
      <c r="G39" s="54" t="s">
        <v>2079</v>
      </c>
      <c r="H39" s="54">
        <v>244</v>
      </c>
      <c r="I39" s="54">
        <v>81.33</v>
      </c>
      <c r="J39" s="54" t="s">
        <v>1449</v>
      </c>
      <c r="K39" s="54">
        <v>1</v>
      </c>
      <c r="L39" s="54">
        <f t="shared" si="0"/>
        <v>243</v>
      </c>
      <c r="M39" s="56">
        <v>1</v>
      </c>
      <c r="N39" s="56">
        <v>244</v>
      </c>
      <c r="O39" s="56">
        <v>0</v>
      </c>
      <c r="P39" s="57">
        <f t="shared" si="1"/>
        <v>4.0665372514893905</v>
      </c>
      <c r="Q39" s="56">
        <f t="shared" si="2"/>
        <v>3.0256973597391297</v>
      </c>
    </row>
    <row r="40" spans="1:17" ht="15">
      <c r="A40" s="54" t="s">
        <v>838</v>
      </c>
      <c r="B40" s="54" t="s">
        <v>769</v>
      </c>
      <c r="C40" s="54" t="s">
        <v>2322</v>
      </c>
      <c r="D40" s="54" t="s">
        <v>254</v>
      </c>
      <c r="E40" s="54">
        <v>11335</v>
      </c>
      <c r="F40" s="55">
        <v>20.811</v>
      </c>
      <c r="G40" s="54" t="s">
        <v>2321</v>
      </c>
      <c r="H40" s="54">
        <v>4</v>
      </c>
      <c r="I40" s="54">
        <v>1.33</v>
      </c>
      <c r="J40" s="54" t="s">
        <v>1411</v>
      </c>
      <c r="K40" s="54">
        <v>0</v>
      </c>
      <c r="L40" s="54">
        <f t="shared" si="0"/>
        <v>4</v>
      </c>
      <c r="M40" s="56">
        <v>0.66</v>
      </c>
      <c r="N40" s="56">
        <v>13.33</v>
      </c>
      <c r="O40" s="56">
        <v>0.05</v>
      </c>
      <c r="P40" s="57">
        <f t="shared" si="1"/>
        <v>0.19220604488011148</v>
      </c>
      <c r="Q40" s="56">
        <f t="shared" si="2"/>
        <v>0.14301045005960675</v>
      </c>
    </row>
    <row r="41" spans="1:17" ht="15">
      <c r="A41" s="54" t="s">
        <v>838</v>
      </c>
      <c r="B41" s="54" t="s">
        <v>2080</v>
      </c>
      <c r="C41" s="54" t="s">
        <v>2081</v>
      </c>
      <c r="D41" s="54" t="s">
        <v>255</v>
      </c>
      <c r="E41" s="54">
        <v>57805</v>
      </c>
      <c r="F41" s="55">
        <v>102.902</v>
      </c>
      <c r="G41" s="54" t="s">
        <v>1535</v>
      </c>
      <c r="H41" s="54">
        <v>8</v>
      </c>
      <c r="I41" s="54">
        <v>2.67</v>
      </c>
      <c r="J41" s="54" t="s">
        <v>1411</v>
      </c>
      <c r="K41" s="54">
        <v>0</v>
      </c>
      <c r="L41" s="54">
        <f t="shared" si="0"/>
        <v>8</v>
      </c>
      <c r="M41" s="56">
        <v>0.99</v>
      </c>
      <c r="N41" s="56">
        <v>26.67</v>
      </c>
      <c r="O41" s="56">
        <v>0</v>
      </c>
      <c r="P41" s="57">
        <f t="shared" si="1"/>
        <v>7.7743872811024087E-2</v>
      </c>
      <c r="Q41" s="56">
        <f t="shared" si="2"/>
        <v>5.7845143460583393E-2</v>
      </c>
    </row>
    <row r="42" spans="1:17" ht="15">
      <c r="A42" s="54" t="s">
        <v>838</v>
      </c>
      <c r="B42" s="54" t="s">
        <v>772</v>
      </c>
      <c r="C42" s="54" t="s">
        <v>2323</v>
      </c>
      <c r="D42" s="54" t="s">
        <v>256</v>
      </c>
      <c r="E42" s="54">
        <v>339230</v>
      </c>
      <c r="F42" s="55">
        <v>33.231000000000002</v>
      </c>
      <c r="G42" s="54" t="s">
        <v>2321</v>
      </c>
      <c r="H42" s="54">
        <v>4</v>
      </c>
      <c r="I42" s="54">
        <v>1.33</v>
      </c>
      <c r="J42" s="54" t="s">
        <v>1411</v>
      </c>
      <c r="K42" s="54">
        <v>0</v>
      </c>
      <c r="L42" s="54">
        <f t="shared" si="0"/>
        <v>4</v>
      </c>
      <c r="M42" s="56">
        <v>0.66</v>
      </c>
      <c r="N42" s="56">
        <v>13.33</v>
      </c>
      <c r="O42" s="56">
        <v>0.05</v>
      </c>
      <c r="P42" s="57">
        <f t="shared" si="1"/>
        <v>0.12036953447082543</v>
      </c>
      <c r="Q42" s="56">
        <f t="shared" si="2"/>
        <v>8.9560665528887973E-2</v>
      </c>
    </row>
    <row r="43" spans="1:17" ht="15">
      <c r="A43" s="54" t="s">
        <v>838</v>
      </c>
      <c r="B43" s="54" t="s">
        <v>774</v>
      </c>
      <c r="C43" s="54" t="s">
        <v>1475</v>
      </c>
      <c r="D43" s="54" t="s">
        <v>23</v>
      </c>
      <c r="E43" s="54">
        <v>22948</v>
      </c>
      <c r="F43" s="55">
        <v>59.670999999999999</v>
      </c>
      <c r="G43" s="54" t="s">
        <v>1484</v>
      </c>
      <c r="H43" s="54">
        <v>4</v>
      </c>
      <c r="I43" s="54">
        <v>1.33</v>
      </c>
      <c r="J43" s="54" t="s">
        <v>1411</v>
      </c>
      <c r="K43" s="54">
        <v>0</v>
      </c>
      <c r="L43" s="54">
        <f t="shared" si="0"/>
        <v>4</v>
      </c>
      <c r="M43" s="56">
        <v>0.33</v>
      </c>
      <c r="N43" s="56">
        <v>13.33</v>
      </c>
      <c r="O43" s="56">
        <v>0.11</v>
      </c>
      <c r="P43" s="57">
        <f t="shared" si="1"/>
        <v>6.7034237736924129E-2</v>
      </c>
      <c r="Q43" s="56">
        <f t="shared" si="2"/>
        <v>4.987666498283045E-2</v>
      </c>
    </row>
    <row r="44" spans="1:17" ht="15">
      <c r="A44" s="54" t="s">
        <v>838</v>
      </c>
      <c r="B44" s="54" t="s">
        <v>776</v>
      </c>
      <c r="C44" s="54" t="s">
        <v>2082</v>
      </c>
      <c r="D44" s="54" t="s">
        <v>258</v>
      </c>
      <c r="E44" s="54">
        <v>996</v>
      </c>
      <c r="F44" s="55">
        <v>91.867000000000004</v>
      </c>
      <c r="G44" s="54" t="s">
        <v>2083</v>
      </c>
      <c r="H44" s="54">
        <v>115</v>
      </c>
      <c r="I44" s="54">
        <v>38.33</v>
      </c>
      <c r="J44" s="54" t="s">
        <v>1411</v>
      </c>
      <c r="K44" s="54">
        <v>0</v>
      </c>
      <c r="L44" s="54">
        <f t="shared" si="0"/>
        <v>115</v>
      </c>
      <c r="M44" s="56">
        <v>1</v>
      </c>
      <c r="N44" s="56">
        <v>383.33</v>
      </c>
      <c r="O44" s="56">
        <v>0</v>
      </c>
      <c r="P44" s="57">
        <f t="shared" si="1"/>
        <v>1.2518096813872228</v>
      </c>
      <c r="Q44" s="56">
        <f t="shared" si="2"/>
        <v>0.93140601293692171</v>
      </c>
    </row>
    <row r="45" spans="1:17" ht="15">
      <c r="A45" s="54" t="s">
        <v>838</v>
      </c>
      <c r="B45" s="54" t="s">
        <v>779</v>
      </c>
      <c r="C45" s="54" t="s">
        <v>2084</v>
      </c>
      <c r="D45" s="54" t="s">
        <v>259</v>
      </c>
      <c r="E45" s="54">
        <v>55755</v>
      </c>
      <c r="F45" s="55">
        <v>215.03800000000001</v>
      </c>
      <c r="G45" s="54" t="s">
        <v>1936</v>
      </c>
      <c r="H45" s="54">
        <v>18</v>
      </c>
      <c r="I45" s="54">
        <v>6</v>
      </c>
      <c r="J45" s="54" t="s">
        <v>1842</v>
      </c>
      <c r="K45" s="54">
        <v>1</v>
      </c>
      <c r="L45" s="54">
        <f t="shared" si="0"/>
        <v>17</v>
      </c>
      <c r="M45" s="56">
        <v>1</v>
      </c>
      <c r="N45" s="56">
        <v>18</v>
      </c>
      <c r="O45" s="56">
        <v>0</v>
      </c>
      <c r="P45" s="57">
        <f t="shared" si="1"/>
        <v>7.9055794789758091E-2</v>
      </c>
      <c r="Q45" s="56">
        <f t="shared" si="2"/>
        <v>5.8821275885236668E-2</v>
      </c>
    </row>
    <row r="46" spans="1:17" ht="15">
      <c r="A46" s="54" t="s">
        <v>838</v>
      </c>
      <c r="B46" s="54" t="s">
        <v>785</v>
      </c>
      <c r="C46" s="54" t="s">
        <v>2085</v>
      </c>
      <c r="D46" s="54" t="s">
        <v>262</v>
      </c>
      <c r="E46" s="54">
        <v>1069</v>
      </c>
      <c r="F46" s="55">
        <v>19.738</v>
      </c>
      <c r="G46" s="54" t="s">
        <v>2086</v>
      </c>
      <c r="H46" s="54">
        <v>16</v>
      </c>
      <c r="I46" s="54">
        <v>5.33</v>
      </c>
      <c r="J46" s="54" t="s">
        <v>1411</v>
      </c>
      <c r="K46" s="54">
        <v>0</v>
      </c>
      <c r="L46" s="54">
        <f t="shared" si="0"/>
        <v>16</v>
      </c>
      <c r="M46" s="56">
        <v>1</v>
      </c>
      <c r="N46" s="56">
        <v>53.33</v>
      </c>
      <c r="O46" s="56">
        <v>0</v>
      </c>
      <c r="P46" s="57">
        <f t="shared" si="1"/>
        <v>0.81061911034552636</v>
      </c>
      <c r="Q46" s="56">
        <f t="shared" si="2"/>
        <v>0.603139219007088</v>
      </c>
    </row>
    <row r="47" spans="1:17" ht="15">
      <c r="A47" s="54" t="s">
        <v>838</v>
      </c>
      <c r="B47" s="54" t="s">
        <v>786</v>
      </c>
      <c r="C47" s="54" t="s">
        <v>2087</v>
      </c>
      <c r="D47" s="54" t="s">
        <v>263</v>
      </c>
      <c r="E47" s="54">
        <v>1070</v>
      </c>
      <c r="F47" s="55">
        <v>19.55</v>
      </c>
      <c r="G47" s="54" t="s">
        <v>1879</v>
      </c>
      <c r="H47" s="54">
        <v>9</v>
      </c>
      <c r="I47" s="54">
        <v>3</v>
      </c>
      <c r="J47" s="54" t="s">
        <v>1411</v>
      </c>
      <c r="K47" s="54">
        <v>0</v>
      </c>
      <c r="L47" s="54">
        <f t="shared" si="0"/>
        <v>9</v>
      </c>
      <c r="M47" s="56">
        <v>0.99</v>
      </c>
      <c r="N47" s="56">
        <v>30</v>
      </c>
      <c r="O47" s="56">
        <v>0</v>
      </c>
      <c r="P47" s="57">
        <f t="shared" si="1"/>
        <v>0.46035805626598464</v>
      </c>
      <c r="Q47" s="56">
        <f t="shared" si="2"/>
        <v>0.3425283156740957</v>
      </c>
    </row>
    <row r="48" spans="1:17" ht="15">
      <c r="A48" s="54" t="s">
        <v>838</v>
      </c>
      <c r="B48" s="54" t="s">
        <v>789</v>
      </c>
      <c r="C48" s="54" t="s">
        <v>2508</v>
      </c>
      <c r="D48" s="54" t="s">
        <v>264</v>
      </c>
      <c r="E48" s="54">
        <v>54927</v>
      </c>
      <c r="F48" s="55">
        <v>26.152000000000001</v>
      </c>
      <c r="G48" s="54" t="s">
        <v>2509</v>
      </c>
      <c r="H48" s="54">
        <v>4</v>
      </c>
      <c r="I48" s="54">
        <v>1.33</v>
      </c>
      <c r="J48" s="54" t="s">
        <v>1859</v>
      </c>
      <c r="K48" s="54">
        <v>12</v>
      </c>
      <c r="L48" s="54">
        <f t="shared" si="0"/>
        <v>-8</v>
      </c>
      <c r="M48" s="56">
        <v>0</v>
      </c>
      <c r="N48" s="56">
        <v>0.33</v>
      </c>
      <c r="O48" s="56">
        <v>0.45</v>
      </c>
      <c r="P48" s="57">
        <f t="shared" si="1"/>
        <v>-0.30590394616090544</v>
      </c>
      <c r="Q48" s="56">
        <f t="shared" si="2"/>
        <v>-0.22760710279829272</v>
      </c>
    </row>
    <row r="49" spans="1:17" ht="15">
      <c r="A49" s="54" t="s">
        <v>838</v>
      </c>
      <c r="B49" s="54" t="s">
        <v>791</v>
      </c>
      <c r="C49" s="54" t="s">
        <v>1903</v>
      </c>
      <c r="D49" s="54" t="s">
        <v>27</v>
      </c>
      <c r="E49" s="54">
        <v>26097</v>
      </c>
      <c r="F49" s="55">
        <v>26.396999999999998</v>
      </c>
      <c r="G49" s="54" t="s">
        <v>1593</v>
      </c>
      <c r="H49" s="54">
        <v>11</v>
      </c>
      <c r="I49" s="54">
        <v>3.67</v>
      </c>
      <c r="J49" s="54" t="s">
        <v>1411</v>
      </c>
      <c r="K49" s="54">
        <v>0</v>
      </c>
      <c r="L49" s="54">
        <f t="shared" si="0"/>
        <v>11</v>
      </c>
      <c r="M49" s="56">
        <v>1</v>
      </c>
      <c r="N49" s="56">
        <v>36.67</v>
      </c>
      <c r="O49" s="56">
        <v>0</v>
      </c>
      <c r="P49" s="57">
        <f t="shared" si="1"/>
        <v>0.41671402053263629</v>
      </c>
      <c r="Q49" s="56">
        <f t="shared" si="2"/>
        <v>0.31005507480106864</v>
      </c>
    </row>
    <row r="50" spans="1:17" ht="15">
      <c r="A50" s="54" t="s">
        <v>838</v>
      </c>
      <c r="B50" s="54" t="s">
        <v>793</v>
      </c>
      <c r="C50" s="54" t="s">
        <v>2410</v>
      </c>
      <c r="D50" s="54" t="s">
        <v>266</v>
      </c>
      <c r="E50" s="54">
        <v>9685</v>
      </c>
      <c r="F50" s="55">
        <v>68.259</v>
      </c>
      <c r="G50" s="54" t="s">
        <v>1758</v>
      </c>
      <c r="H50" s="54">
        <v>9</v>
      </c>
      <c r="I50" s="54">
        <v>3</v>
      </c>
      <c r="J50" s="54" t="s">
        <v>1996</v>
      </c>
      <c r="K50" s="54">
        <v>8</v>
      </c>
      <c r="L50" s="54">
        <f t="shared" si="0"/>
        <v>1</v>
      </c>
      <c r="M50" s="56">
        <v>0.01</v>
      </c>
      <c r="N50" s="56">
        <v>1.1200000000000001</v>
      </c>
      <c r="O50" s="56">
        <v>0.32</v>
      </c>
      <c r="P50" s="57">
        <f t="shared" si="1"/>
        <v>1.4650082772967667E-2</v>
      </c>
      <c r="Q50" s="56">
        <f t="shared" si="2"/>
        <v>1.0900359206077133E-2</v>
      </c>
    </row>
    <row r="51" spans="1:17" ht="15">
      <c r="A51" s="54" t="s">
        <v>838</v>
      </c>
      <c r="B51" s="54" t="s">
        <v>795</v>
      </c>
      <c r="C51" s="54" t="s">
        <v>1716</v>
      </c>
      <c r="D51" s="54" t="s">
        <v>28</v>
      </c>
      <c r="E51" s="54">
        <v>1213</v>
      </c>
      <c r="F51" s="55">
        <v>191.61500000000001</v>
      </c>
      <c r="G51" s="54" t="s">
        <v>2348</v>
      </c>
      <c r="H51" s="54">
        <v>36</v>
      </c>
      <c r="I51" s="54">
        <v>12</v>
      </c>
      <c r="J51" s="54" t="s">
        <v>2349</v>
      </c>
      <c r="K51" s="54">
        <v>15</v>
      </c>
      <c r="L51" s="54">
        <f t="shared" si="0"/>
        <v>21</v>
      </c>
      <c r="M51" s="56">
        <v>0.35</v>
      </c>
      <c r="N51" s="56">
        <v>2.4</v>
      </c>
      <c r="O51" s="56">
        <v>0.1</v>
      </c>
      <c r="P51" s="57">
        <f t="shared" si="1"/>
        <v>0.10959476032669675</v>
      </c>
      <c r="Q51" s="56">
        <f t="shared" si="2"/>
        <v>8.1543720481173171E-2</v>
      </c>
    </row>
    <row r="52" spans="1:17" ht="15">
      <c r="A52" s="54" t="s">
        <v>838</v>
      </c>
      <c r="B52" s="54" t="s">
        <v>797</v>
      </c>
      <c r="C52" s="54" t="s">
        <v>1506</v>
      </c>
      <c r="D52" s="54" t="s">
        <v>29</v>
      </c>
      <c r="E52" s="54">
        <v>1373</v>
      </c>
      <c r="F52" s="55">
        <v>164.93899999999999</v>
      </c>
      <c r="G52" s="54" t="s">
        <v>2088</v>
      </c>
      <c r="H52" s="54">
        <v>83</v>
      </c>
      <c r="I52" s="54">
        <v>27.67</v>
      </c>
      <c r="J52" s="54" t="s">
        <v>2089</v>
      </c>
      <c r="K52" s="54">
        <v>23</v>
      </c>
      <c r="L52" s="54">
        <f t="shared" si="0"/>
        <v>60</v>
      </c>
      <c r="M52" s="56">
        <v>1</v>
      </c>
      <c r="N52" s="56">
        <v>3.61</v>
      </c>
      <c r="O52" s="56">
        <v>0</v>
      </c>
      <c r="P52" s="57">
        <f t="shared" si="1"/>
        <v>0.36377084861676134</v>
      </c>
      <c r="Q52" s="56">
        <f t="shared" si="2"/>
        <v>0.2706628337922331</v>
      </c>
    </row>
    <row r="53" spans="1:17" ht="15">
      <c r="A53" s="54" t="s">
        <v>838</v>
      </c>
      <c r="B53" s="54" t="s">
        <v>798</v>
      </c>
      <c r="C53" s="54" t="s">
        <v>2090</v>
      </c>
      <c r="D53" s="54" t="s">
        <v>268</v>
      </c>
      <c r="E53" s="54">
        <v>29894</v>
      </c>
      <c r="F53" s="55">
        <v>160.88399999999999</v>
      </c>
      <c r="G53" s="54" t="s">
        <v>2091</v>
      </c>
      <c r="H53" s="54">
        <v>33</v>
      </c>
      <c r="I53" s="54">
        <v>11</v>
      </c>
      <c r="J53" s="54" t="s">
        <v>1411</v>
      </c>
      <c r="K53" s="54">
        <v>0</v>
      </c>
      <c r="L53" s="54">
        <f t="shared" si="0"/>
        <v>33</v>
      </c>
      <c r="M53" s="56">
        <v>1</v>
      </c>
      <c r="N53" s="56">
        <v>110</v>
      </c>
      <c r="O53" s="56">
        <v>0</v>
      </c>
      <c r="P53" s="57">
        <f t="shared" si="1"/>
        <v>0.20511673006638326</v>
      </c>
      <c r="Q53" s="56">
        <f t="shared" si="2"/>
        <v>0.15261661463272563</v>
      </c>
    </row>
    <row r="54" spans="1:17" ht="15">
      <c r="A54" s="54" t="s">
        <v>838</v>
      </c>
      <c r="B54" s="54" t="s">
        <v>799</v>
      </c>
      <c r="C54" s="54" t="s">
        <v>2092</v>
      </c>
      <c r="D54" s="54" t="s">
        <v>269</v>
      </c>
      <c r="E54" s="54">
        <v>53981</v>
      </c>
      <c r="F54" s="55">
        <v>88.486999999999995</v>
      </c>
      <c r="G54" s="54" t="s">
        <v>2093</v>
      </c>
      <c r="H54" s="54">
        <v>24</v>
      </c>
      <c r="I54" s="54">
        <v>8</v>
      </c>
      <c r="J54" s="54" t="s">
        <v>1411</v>
      </c>
      <c r="K54" s="54">
        <v>0</v>
      </c>
      <c r="L54" s="54">
        <f t="shared" si="0"/>
        <v>24</v>
      </c>
      <c r="M54" s="56">
        <v>1</v>
      </c>
      <c r="N54" s="56">
        <v>80</v>
      </c>
      <c r="O54" s="56">
        <v>0</v>
      </c>
      <c r="P54" s="57">
        <f t="shared" si="1"/>
        <v>0.27122628182670905</v>
      </c>
      <c r="Q54" s="56">
        <f t="shared" si="2"/>
        <v>0.20180526921630138</v>
      </c>
    </row>
    <row r="55" spans="1:17" ht="15">
      <c r="A55" s="54" t="s">
        <v>838</v>
      </c>
      <c r="B55" s="54" t="s">
        <v>800</v>
      </c>
      <c r="C55" s="54" t="s">
        <v>2094</v>
      </c>
      <c r="D55" s="54" t="s">
        <v>270</v>
      </c>
      <c r="E55" s="54">
        <v>51692</v>
      </c>
      <c r="F55" s="55">
        <v>77.486000000000004</v>
      </c>
      <c r="G55" s="54" t="s">
        <v>2095</v>
      </c>
      <c r="H55" s="54">
        <v>20</v>
      </c>
      <c r="I55" s="54">
        <v>6.67</v>
      </c>
      <c r="J55" s="54" t="s">
        <v>1411</v>
      </c>
      <c r="K55" s="54">
        <v>0</v>
      </c>
      <c r="L55" s="54">
        <f t="shared" si="0"/>
        <v>20</v>
      </c>
      <c r="M55" s="56">
        <v>1</v>
      </c>
      <c r="N55" s="56">
        <v>66.67</v>
      </c>
      <c r="O55" s="56">
        <v>0</v>
      </c>
      <c r="P55" s="57">
        <f t="shared" si="1"/>
        <v>0.25811114265802854</v>
      </c>
      <c r="Q55" s="56">
        <f t="shared" si="2"/>
        <v>0.19204698114436647</v>
      </c>
    </row>
    <row r="56" spans="1:17" ht="15">
      <c r="A56" s="54" t="s">
        <v>838</v>
      </c>
      <c r="B56" s="54" t="s">
        <v>801</v>
      </c>
      <c r="C56" s="54" t="s">
        <v>2096</v>
      </c>
      <c r="D56" s="54" t="s">
        <v>271</v>
      </c>
      <c r="E56" s="54">
        <v>10898</v>
      </c>
      <c r="F56" s="55">
        <v>30.254999999999999</v>
      </c>
      <c r="G56" s="54" t="s">
        <v>1550</v>
      </c>
      <c r="H56" s="54">
        <v>7</v>
      </c>
      <c r="I56" s="54">
        <v>2.33</v>
      </c>
      <c r="J56" s="54" t="s">
        <v>1411</v>
      </c>
      <c r="K56" s="54">
        <v>0</v>
      </c>
      <c r="L56" s="54">
        <f t="shared" si="0"/>
        <v>7</v>
      </c>
      <c r="M56" s="56">
        <v>0.99</v>
      </c>
      <c r="N56" s="56">
        <v>23.33</v>
      </c>
      <c r="O56" s="56">
        <v>0</v>
      </c>
      <c r="P56" s="57">
        <f t="shared" si="1"/>
        <v>0.23136671624524874</v>
      </c>
      <c r="Q56" s="56">
        <f t="shared" si="2"/>
        <v>0.1721478543491434</v>
      </c>
    </row>
    <row r="57" spans="1:17" ht="15">
      <c r="A57" s="54" t="s">
        <v>838</v>
      </c>
      <c r="B57" s="54" t="s">
        <v>2287</v>
      </c>
      <c r="C57" s="54" t="s">
        <v>2288</v>
      </c>
      <c r="D57" s="54" t="s">
        <v>272</v>
      </c>
      <c r="E57" s="54">
        <v>1452</v>
      </c>
      <c r="F57" s="55">
        <v>38.914999999999999</v>
      </c>
      <c r="G57" s="54" t="s">
        <v>1535</v>
      </c>
      <c r="H57" s="54">
        <v>8</v>
      </c>
      <c r="I57" s="54">
        <v>2.67</v>
      </c>
      <c r="J57" s="54" t="s">
        <v>1975</v>
      </c>
      <c r="K57" s="54">
        <v>2</v>
      </c>
      <c r="L57" s="54">
        <f t="shared" si="0"/>
        <v>6</v>
      </c>
      <c r="M57" s="56">
        <v>0.8</v>
      </c>
      <c r="N57" s="56">
        <v>4</v>
      </c>
      <c r="O57" s="56">
        <v>0.01</v>
      </c>
      <c r="P57" s="57">
        <f t="shared" si="1"/>
        <v>0.154182191956829</v>
      </c>
      <c r="Q57" s="56">
        <f t="shared" si="2"/>
        <v>0.11471889282502157</v>
      </c>
    </row>
    <row r="58" spans="1:17" ht="15">
      <c r="A58" s="54" t="s">
        <v>838</v>
      </c>
      <c r="B58" s="54" t="s">
        <v>804</v>
      </c>
      <c r="C58" s="54" t="s">
        <v>1719</v>
      </c>
      <c r="D58" s="54" t="s">
        <v>31</v>
      </c>
      <c r="E58" s="54">
        <v>2017</v>
      </c>
      <c r="F58" s="55">
        <v>61.585999999999999</v>
      </c>
      <c r="G58" s="54" t="s">
        <v>2450</v>
      </c>
      <c r="H58" s="54">
        <v>21</v>
      </c>
      <c r="I58" s="54">
        <v>7</v>
      </c>
      <c r="J58" s="54" t="s">
        <v>2140</v>
      </c>
      <c r="K58" s="54">
        <v>21</v>
      </c>
      <c r="L58" s="54">
        <f t="shared" si="0"/>
        <v>0</v>
      </c>
      <c r="M58" s="56">
        <v>0</v>
      </c>
      <c r="N58" s="56">
        <v>1</v>
      </c>
      <c r="O58" s="56">
        <v>0.39</v>
      </c>
      <c r="P58" s="57">
        <f t="shared" si="1"/>
        <v>0</v>
      </c>
      <c r="Q58" s="56">
        <f t="shared" si="2"/>
        <v>0</v>
      </c>
    </row>
    <row r="59" spans="1:17" ht="15">
      <c r="A59" s="54" t="s">
        <v>838</v>
      </c>
      <c r="B59" s="54" t="s">
        <v>807</v>
      </c>
      <c r="C59" s="54" t="s">
        <v>1406</v>
      </c>
      <c r="D59" s="54" t="s">
        <v>32</v>
      </c>
      <c r="E59" s="54">
        <v>10238</v>
      </c>
      <c r="F59" s="55">
        <v>38.926000000000002</v>
      </c>
      <c r="G59" s="54" t="s">
        <v>2097</v>
      </c>
      <c r="H59" s="54">
        <v>46</v>
      </c>
      <c r="I59" s="54">
        <v>15.33</v>
      </c>
      <c r="J59" s="54" t="s">
        <v>1411</v>
      </c>
      <c r="K59" s="54">
        <v>0</v>
      </c>
      <c r="L59" s="54">
        <f t="shared" si="0"/>
        <v>46</v>
      </c>
      <c r="M59" s="56">
        <v>1</v>
      </c>
      <c r="N59" s="56">
        <v>153.33000000000001</v>
      </c>
      <c r="O59" s="56">
        <v>0</v>
      </c>
      <c r="P59" s="57">
        <f t="shared" si="1"/>
        <v>1.1817294353388481</v>
      </c>
      <c r="Q59" s="56">
        <f t="shared" si="2"/>
        <v>0.87926297272235721</v>
      </c>
    </row>
    <row r="60" spans="1:17" ht="15">
      <c r="A60" s="54" t="s">
        <v>838</v>
      </c>
      <c r="B60" s="54" t="s">
        <v>810</v>
      </c>
      <c r="C60" s="54" t="s">
        <v>1914</v>
      </c>
      <c r="D60" s="54" t="s">
        <v>34</v>
      </c>
      <c r="E60" s="54">
        <v>1653</v>
      </c>
      <c r="F60" s="55">
        <v>82.432000000000002</v>
      </c>
      <c r="G60" s="54" t="s">
        <v>1476</v>
      </c>
      <c r="H60" s="54">
        <v>6</v>
      </c>
      <c r="I60" s="54">
        <v>2</v>
      </c>
      <c r="J60" s="54" t="s">
        <v>1975</v>
      </c>
      <c r="K60" s="54">
        <v>2</v>
      </c>
      <c r="L60" s="54">
        <f t="shared" si="0"/>
        <v>4</v>
      </c>
      <c r="M60" s="56">
        <v>0.51</v>
      </c>
      <c r="N60" s="56">
        <v>3</v>
      </c>
      <c r="O60" s="56">
        <v>0.08</v>
      </c>
      <c r="P60" s="57">
        <f t="shared" si="1"/>
        <v>4.8524844720496896E-2</v>
      </c>
      <c r="Q60" s="56">
        <f t="shared" si="2"/>
        <v>3.6104795178941142E-2</v>
      </c>
    </row>
    <row r="61" spans="1:17" ht="15">
      <c r="A61" s="54" t="s">
        <v>838</v>
      </c>
      <c r="B61" s="54" t="s">
        <v>811</v>
      </c>
      <c r="C61" s="54" t="s">
        <v>1654</v>
      </c>
      <c r="D61" s="54" t="s">
        <v>35</v>
      </c>
      <c r="E61" s="54">
        <v>10521</v>
      </c>
      <c r="F61" s="55">
        <v>80.272000000000006</v>
      </c>
      <c r="G61" s="54" t="s">
        <v>2390</v>
      </c>
      <c r="H61" s="54">
        <v>25</v>
      </c>
      <c r="I61" s="54">
        <v>8.33</v>
      </c>
      <c r="J61" s="54" t="s">
        <v>1625</v>
      </c>
      <c r="K61" s="54">
        <v>19</v>
      </c>
      <c r="L61" s="54">
        <f t="shared" si="0"/>
        <v>6</v>
      </c>
      <c r="M61" s="56">
        <v>0</v>
      </c>
      <c r="N61" s="56">
        <v>1.32</v>
      </c>
      <c r="O61" s="56">
        <v>0.37</v>
      </c>
      <c r="P61" s="57">
        <f t="shared" si="1"/>
        <v>7.4745864062188555E-2</v>
      </c>
      <c r="Q61" s="56">
        <f t="shared" si="2"/>
        <v>5.5614482189128386E-2</v>
      </c>
    </row>
    <row r="62" spans="1:17" ht="15">
      <c r="A62" s="54" t="s">
        <v>838</v>
      </c>
      <c r="B62" s="54" t="s">
        <v>813</v>
      </c>
      <c r="C62" s="54" t="s">
        <v>2313</v>
      </c>
      <c r="D62" s="54" t="s">
        <v>274</v>
      </c>
      <c r="E62" s="54">
        <v>9188</v>
      </c>
      <c r="F62" s="55">
        <v>87.343999999999994</v>
      </c>
      <c r="G62" s="54" t="s">
        <v>1476</v>
      </c>
      <c r="H62" s="54">
        <v>6</v>
      </c>
      <c r="I62" s="54">
        <v>2</v>
      </c>
      <c r="J62" s="54" t="s">
        <v>1411</v>
      </c>
      <c r="K62" s="54">
        <v>0</v>
      </c>
      <c r="L62" s="54">
        <f t="shared" si="0"/>
        <v>6</v>
      </c>
      <c r="M62" s="56">
        <v>0.66</v>
      </c>
      <c r="N62" s="56">
        <v>20</v>
      </c>
      <c r="O62" s="56">
        <v>0.04</v>
      </c>
      <c r="P62" s="57">
        <f t="shared" si="1"/>
        <v>6.8693899981681628E-2</v>
      </c>
      <c r="Q62" s="56">
        <f t="shared" si="2"/>
        <v>5.1111532724465496E-2</v>
      </c>
    </row>
    <row r="63" spans="1:17" ht="15">
      <c r="A63" s="54" t="s">
        <v>838</v>
      </c>
      <c r="B63" s="54" t="s">
        <v>815</v>
      </c>
      <c r="C63" s="54" t="s">
        <v>1675</v>
      </c>
      <c r="D63" s="54" t="s">
        <v>36</v>
      </c>
      <c r="E63" s="54">
        <v>1654</v>
      </c>
      <c r="F63" s="55">
        <v>73.242999999999995</v>
      </c>
      <c r="G63" s="54" t="s">
        <v>2486</v>
      </c>
      <c r="H63" s="54">
        <v>70</v>
      </c>
      <c r="I63" s="54">
        <v>23.33</v>
      </c>
      <c r="J63" s="54" t="s">
        <v>2487</v>
      </c>
      <c r="K63" s="54">
        <v>68</v>
      </c>
      <c r="L63" s="54">
        <f t="shared" si="0"/>
        <v>2</v>
      </c>
      <c r="M63" s="56">
        <v>0</v>
      </c>
      <c r="N63" s="56">
        <v>1.03</v>
      </c>
      <c r="O63" s="56">
        <v>0.43</v>
      </c>
      <c r="P63" s="57">
        <f t="shared" si="1"/>
        <v>2.730636374807149E-2</v>
      </c>
      <c r="Q63" s="56">
        <f t="shared" si="2"/>
        <v>2.031723493160081E-2</v>
      </c>
    </row>
    <row r="64" spans="1:17" ht="15">
      <c r="A64" s="54" t="s">
        <v>838</v>
      </c>
      <c r="B64" s="54" t="s">
        <v>816</v>
      </c>
      <c r="C64" s="54" t="s">
        <v>2297</v>
      </c>
      <c r="D64" s="54" t="s">
        <v>275</v>
      </c>
      <c r="E64" s="54">
        <v>51428</v>
      </c>
      <c r="F64" s="55">
        <v>69.837999999999994</v>
      </c>
      <c r="G64" s="54" t="s">
        <v>2298</v>
      </c>
      <c r="H64" s="54">
        <v>9</v>
      </c>
      <c r="I64" s="54">
        <v>3</v>
      </c>
      <c r="J64" s="54" t="s">
        <v>1411</v>
      </c>
      <c r="K64" s="54">
        <v>0</v>
      </c>
      <c r="L64" s="54">
        <f t="shared" si="0"/>
        <v>9</v>
      </c>
      <c r="M64" s="56">
        <v>0.67</v>
      </c>
      <c r="N64" s="56">
        <v>30</v>
      </c>
      <c r="O64" s="56">
        <v>0.02</v>
      </c>
      <c r="P64" s="57">
        <f t="shared" si="1"/>
        <v>0.12886966980726827</v>
      </c>
      <c r="Q64" s="56">
        <f t="shared" si="2"/>
        <v>9.5885170987550797E-2</v>
      </c>
    </row>
    <row r="65" spans="1:17" ht="15">
      <c r="A65" s="54" t="s">
        <v>838</v>
      </c>
      <c r="B65" s="54" t="s">
        <v>817</v>
      </c>
      <c r="C65" s="54" t="s">
        <v>1657</v>
      </c>
      <c r="D65" s="54" t="s">
        <v>37</v>
      </c>
      <c r="E65" s="54">
        <v>1655</v>
      </c>
      <c r="F65" s="55">
        <v>69.147999999999996</v>
      </c>
      <c r="G65" s="54" t="s">
        <v>2413</v>
      </c>
      <c r="H65" s="54">
        <v>44</v>
      </c>
      <c r="I65" s="54">
        <v>14.67</v>
      </c>
      <c r="J65" s="54" t="s">
        <v>2414</v>
      </c>
      <c r="K65" s="54">
        <v>27</v>
      </c>
      <c r="L65" s="54">
        <f t="shared" si="0"/>
        <v>17</v>
      </c>
      <c r="M65" s="56">
        <v>0.01</v>
      </c>
      <c r="N65" s="56">
        <v>1.63</v>
      </c>
      <c r="O65" s="56">
        <v>0.33</v>
      </c>
      <c r="P65" s="57">
        <f t="shared" si="1"/>
        <v>0.24584948226991382</v>
      </c>
      <c r="Q65" s="56">
        <f t="shared" si="2"/>
        <v>0.18292372192701919</v>
      </c>
    </row>
    <row r="66" spans="1:17" ht="15">
      <c r="A66" s="54" t="s">
        <v>838</v>
      </c>
      <c r="B66" s="54" t="s">
        <v>821</v>
      </c>
      <c r="C66" s="54" t="s">
        <v>2299</v>
      </c>
      <c r="D66" s="54" t="s">
        <v>276</v>
      </c>
      <c r="E66" s="54">
        <v>1665</v>
      </c>
      <c r="F66" s="55">
        <v>90.933000000000007</v>
      </c>
      <c r="G66" s="54" t="s">
        <v>1939</v>
      </c>
      <c r="H66" s="54">
        <v>9</v>
      </c>
      <c r="I66" s="54">
        <v>3</v>
      </c>
      <c r="J66" s="54" t="s">
        <v>1431</v>
      </c>
      <c r="K66" s="54">
        <v>3</v>
      </c>
      <c r="L66" s="54">
        <f t="shared" ref="L66:L129" si="3">H66-K66</f>
        <v>6</v>
      </c>
      <c r="M66" s="56">
        <v>0.71</v>
      </c>
      <c r="N66" s="56">
        <v>3</v>
      </c>
      <c r="O66" s="56">
        <v>0.02</v>
      </c>
      <c r="P66" s="57">
        <f t="shared" ref="P66:P129" si="4">L66/F66</f>
        <v>6.5982646563953681E-2</v>
      </c>
      <c r="Q66" s="56">
        <f t="shared" ref="Q66:Q129" si="5">P66/1.344</f>
        <v>4.9094231074370297E-2</v>
      </c>
    </row>
    <row r="67" spans="1:17" ht="15">
      <c r="A67" s="54" t="s">
        <v>838</v>
      </c>
      <c r="B67" s="54" t="s">
        <v>823</v>
      </c>
      <c r="C67" s="54" t="s">
        <v>2098</v>
      </c>
      <c r="D67" s="54" t="s">
        <v>277</v>
      </c>
      <c r="E67" s="54">
        <v>170506</v>
      </c>
      <c r="F67" s="55">
        <v>114.76</v>
      </c>
      <c r="G67" s="54" t="s">
        <v>2099</v>
      </c>
      <c r="H67" s="54">
        <v>83</v>
      </c>
      <c r="I67" s="54">
        <v>27.67</v>
      </c>
      <c r="J67" s="54" t="s">
        <v>1411</v>
      </c>
      <c r="K67" s="54">
        <v>0</v>
      </c>
      <c r="L67" s="54">
        <f t="shared" si="3"/>
        <v>83</v>
      </c>
      <c r="M67" s="56">
        <v>1</v>
      </c>
      <c r="N67" s="56">
        <v>276.67</v>
      </c>
      <c r="O67" s="56">
        <v>0</v>
      </c>
      <c r="P67" s="57">
        <f t="shared" si="4"/>
        <v>0.72324851864761242</v>
      </c>
      <c r="Q67" s="56">
        <f t="shared" si="5"/>
        <v>0.53813133827947346</v>
      </c>
    </row>
    <row r="68" spans="1:17" ht="15">
      <c r="A68" s="54" t="s">
        <v>838</v>
      </c>
      <c r="B68" s="54" t="s">
        <v>824</v>
      </c>
      <c r="C68" s="54" t="s">
        <v>2100</v>
      </c>
      <c r="D68" s="54" t="s">
        <v>278</v>
      </c>
      <c r="E68" s="54">
        <v>1660</v>
      </c>
      <c r="F68" s="55">
        <v>140.958</v>
      </c>
      <c r="G68" s="54" t="s">
        <v>2101</v>
      </c>
      <c r="H68" s="54">
        <v>16</v>
      </c>
      <c r="I68" s="54">
        <v>5.33</v>
      </c>
      <c r="J68" s="54" t="s">
        <v>1411</v>
      </c>
      <c r="K68" s="54">
        <v>0</v>
      </c>
      <c r="L68" s="54">
        <f t="shared" si="3"/>
        <v>16</v>
      </c>
      <c r="M68" s="56">
        <v>1</v>
      </c>
      <c r="N68" s="56">
        <v>53.33</v>
      </c>
      <c r="O68" s="56">
        <v>0</v>
      </c>
      <c r="P68" s="57">
        <f t="shared" si="4"/>
        <v>0.11350898849302629</v>
      </c>
      <c r="Q68" s="56">
        <f t="shared" si="5"/>
        <v>8.4456092628739793E-2</v>
      </c>
    </row>
    <row r="69" spans="1:17" ht="15">
      <c r="A69" s="54" t="s">
        <v>838</v>
      </c>
      <c r="B69" s="54" t="s">
        <v>830</v>
      </c>
      <c r="C69" s="54" t="s">
        <v>2102</v>
      </c>
      <c r="D69" s="54" t="s">
        <v>279</v>
      </c>
      <c r="E69" s="54">
        <v>1808</v>
      </c>
      <c r="F69" s="55">
        <v>62.293999999999997</v>
      </c>
      <c r="G69" s="54" t="s">
        <v>2103</v>
      </c>
      <c r="H69" s="54">
        <v>144</v>
      </c>
      <c r="I69" s="54">
        <v>48</v>
      </c>
      <c r="J69" s="54" t="s">
        <v>1440</v>
      </c>
      <c r="K69" s="54">
        <v>2</v>
      </c>
      <c r="L69" s="54">
        <f t="shared" si="3"/>
        <v>142</v>
      </c>
      <c r="M69" s="56">
        <v>1</v>
      </c>
      <c r="N69" s="56">
        <v>72</v>
      </c>
      <c r="O69" s="56">
        <v>0</v>
      </c>
      <c r="P69" s="57">
        <f t="shared" si="4"/>
        <v>2.2795132757568948</v>
      </c>
      <c r="Q69" s="56">
        <f t="shared" si="5"/>
        <v>1.696066425414356</v>
      </c>
    </row>
    <row r="70" spans="1:17" ht="15">
      <c r="A70" s="54" t="s">
        <v>838</v>
      </c>
      <c r="B70" s="54" t="s">
        <v>831</v>
      </c>
      <c r="C70" s="54" t="s">
        <v>2104</v>
      </c>
      <c r="D70" s="54" t="s">
        <v>280</v>
      </c>
      <c r="E70" s="54">
        <v>1809</v>
      </c>
      <c r="F70" s="55">
        <v>61.963000000000001</v>
      </c>
      <c r="G70" s="54" t="s">
        <v>2105</v>
      </c>
      <c r="H70" s="54">
        <v>169</v>
      </c>
      <c r="I70" s="54">
        <v>56.33</v>
      </c>
      <c r="J70" s="54" t="s">
        <v>1440</v>
      </c>
      <c r="K70" s="54">
        <v>2</v>
      </c>
      <c r="L70" s="54">
        <f t="shared" si="3"/>
        <v>167</v>
      </c>
      <c r="M70" s="56">
        <v>1</v>
      </c>
      <c r="N70" s="56">
        <v>84.5</v>
      </c>
      <c r="O70" s="56">
        <v>0</v>
      </c>
      <c r="P70" s="57">
        <f t="shared" si="4"/>
        <v>2.6951567871148909</v>
      </c>
      <c r="Q70" s="56">
        <f t="shared" si="5"/>
        <v>2.0053249904128649</v>
      </c>
    </row>
    <row r="71" spans="1:17" ht="15">
      <c r="A71" s="54" t="s">
        <v>838</v>
      </c>
      <c r="B71" s="54" t="s">
        <v>832</v>
      </c>
      <c r="C71" s="54" t="s">
        <v>2353</v>
      </c>
      <c r="D71" s="54" t="s">
        <v>281</v>
      </c>
      <c r="E71" s="54">
        <v>10570</v>
      </c>
      <c r="F71" s="55">
        <v>61.878</v>
      </c>
      <c r="G71" s="54" t="s">
        <v>1487</v>
      </c>
      <c r="H71" s="54">
        <v>4</v>
      </c>
      <c r="I71" s="54">
        <v>1.33</v>
      </c>
      <c r="J71" s="54" t="s">
        <v>1411</v>
      </c>
      <c r="K71" s="54">
        <v>0</v>
      </c>
      <c r="L71" s="54">
        <f t="shared" si="3"/>
        <v>4</v>
      </c>
      <c r="M71" s="56">
        <v>0.33</v>
      </c>
      <c r="N71" s="56">
        <v>13.33</v>
      </c>
      <c r="O71" s="56">
        <v>0.11</v>
      </c>
      <c r="P71" s="57">
        <f t="shared" si="4"/>
        <v>6.4643330424383458E-2</v>
      </c>
      <c r="Q71" s="56">
        <f t="shared" si="5"/>
        <v>4.8097716089571023E-2</v>
      </c>
    </row>
    <row r="72" spans="1:17" ht="15">
      <c r="A72" s="54" t="s">
        <v>838</v>
      </c>
      <c r="B72" s="54" t="s">
        <v>833</v>
      </c>
      <c r="C72" s="54" t="s">
        <v>2417</v>
      </c>
      <c r="D72" s="54" t="s">
        <v>282</v>
      </c>
      <c r="E72" s="54">
        <v>29102</v>
      </c>
      <c r="F72" s="55">
        <v>159.316</v>
      </c>
      <c r="G72" s="54" t="s">
        <v>1561</v>
      </c>
      <c r="H72" s="54">
        <v>9</v>
      </c>
      <c r="I72" s="54">
        <v>3</v>
      </c>
      <c r="J72" s="54" t="s">
        <v>1758</v>
      </c>
      <c r="K72" s="54">
        <v>9</v>
      </c>
      <c r="L72" s="54">
        <f t="shared" si="3"/>
        <v>0</v>
      </c>
      <c r="M72" s="56">
        <v>0</v>
      </c>
      <c r="N72" s="56">
        <v>1</v>
      </c>
      <c r="O72" s="56">
        <v>0.34</v>
      </c>
      <c r="P72" s="57">
        <f t="shared" si="4"/>
        <v>0</v>
      </c>
      <c r="Q72" s="56">
        <f t="shared" si="5"/>
        <v>0</v>
      </c>
    </row>
    <row r="73" spans="1:17" ht="15">
      <c r="A73" s="54" t="s">
        <v>838</v>
      </c>
      <c r="B73" s="54" t="s">
        <v>836</v>
      </c>
      <c r="C73" s="54" t="s">
        <v>1678</v>
      </c>
      <c r="D73" s="54" t="s">
        <v>42</v>
      </c>
      <c r="E73" s="54">
        <v>1832</v>
      </c>
      <c r="F73" s="55">
        <v>331.774</v>
      </c>
      <c r="G73" s="54" t="s">
        <v>2510</v>
      </c>
      <c r="H73" s="54">
        <v>64</v>
      </c>
      <c r="I73" s="54">
        <v>21.33</v>
      </c>
      <c r="J73" s="54" t="s">
        <v>2511</v>
      </c>
      <c r="K73" s="54">
        <v>88</v>
      </c>
      <c r="L73" s="54">
        <f t="shared" si="3"/>
        <v>-24</v>
      </c>
      <c r="M73" s="56">
        <v>0</v>
      </c>
      <c r="N73" s="56">
        <v>0.73</v>
      </c>
      <c r="O73" s="56">
        <v>0.45</v>
      </c>
      <c r="P73" s="57">
        <f t="shared" si="4"/>
        <v>-7.2338399030665454E-2</v>
      </c>
      <c r="Q73" s="56">
        <f t="shared" si="5"/>
        <v>-5.3823213564483219E-2</v>
      </c>
    </row>
    <row r="74" spans="1:17" ht="15">
      <c r="A74" s="54" t="s">
        <v>838</v>
      </c>
      <c r="B74" s="54" t="s">
        <v>837</v>
      </c>
      <c r="C74" s="54" t="s">
        <v>2342</v>
      </c>
      <c r="D74" s="54" t="s">
        <v>283</v>
      </c>
      <c r="E74" s="54">
        <v>8655</v>
      </c>
      <c r="F74" s="55">
        <v>10.366</v>
      </c>
      <c r="G74" s="54" t="s">
        <v>2033</v>
      </c>
      <c r="H74" s="54">
        <v>14</v>
      </c>
      <c r="I74" s="54">
        <v>4.67</v>
      </c>
      <c r="J74" s="54" t="s">
        <v>1539</v>
      </c>
      <c r="K74" s="54">
        <v>6</v>
      </c>
      <c r="L74" s="54">
        <f t="shared" si="3"/>
        <v>8</v>
      </c>
      <c r="M74" s="56">
        <v>0.44</v>
      </c>
      <c r="N74" s="56">
        <v>2.33</v>
      </c>
      <c r="O74" s="56">
        <v>0.08</v>
      </c>
      <c r="P74" s="57">
        <f t="shared" si="4"/>
        <v>0.77175381053443959</v>
      </c>
      <c r="Q74" s="56">
        <f t="shared" si="5"/>
        <v>0.57422158521907707</v>
      </c>
    </row>
    <row r="75" spans="1:17" ht="15">
      <c r="A75" s="58" t="s">
        <v>838</v>
      </c>
      <c r="B75" s="59" t="s">
        <v>838</v>
      </c>
      <c r="C75" s="59" t="s">
        <v>1409</v>
      </c>
      <c r="D75" s="59" t="s">
        <v>43</v>
      </c>
      <c r="E75" s="59">
        <v>1859</v>
      </c>
      <c r="F75" s="60">
        <v>85.584000000000003</v>
      </c>
      <c r="G75" s="59" t="s">
        <v>2106</v>
      </c>
      <c r="H75" s="59">
        <v>115</v>
      </c>
      <c r="I75" s="59">
        <v>38.33</v>
      </c>
      <c r="J75" s="59" t="s">
        <v>1411</v>
      </c>
      <c r="K75" s="59">
        <v>0</v>
      </c>
      <c r="L75" s="59">
        <f t="shared" si="3"/>
        <v>115</v>
      </c>
      <c r="M75" s="61">
        <v>1</v>
      </c>
      <c r="N75" s="61">
        <v>383.33</v>
      </c>
      <c r="O75" s="61">
        <v>0</v>
      </c>
      <c r="P75" s="62">
        <f t="shared" si="4"/>
        <v>1.343709104505515</v>
      </c>
      <c r="Q75" s="61">
        <f t="shared" si="5"/>
        <v>0.99978355989993661</v>
      </c>
    </row>
    <row r="76" spans="1:17" ht="15">
      <c r="A76" s="54" t="s">
        <v>838</v>
      </c>
      <c r="B76" s="54" t="s">
        <v>841</v>
      </c>
      <c r="C76" s="54" t="s">
        <v>1725</v>
      </c>
      <c r="D76" s="54" t="s">
        <v>44</v>
      </c>
      <c r="E76" s="54">
        <v>1915</v>
      </c>
      <c r="F76" s="55">
        <v>50.140999999999998</v>
      </c>
      <c r="G76" s="54" t="s">
        <v>2439</v>
      </c>
      <c r="H76" s="54">
        <v>21</v>
      </c>
      <c r="I76" s="54">
        <v>7</v>
      </c>
      <c r="J76" s="54" t="s">
        <v>2003</v>
      </c>
      <c r="K76" s="54">
        <v>22</v>
      </c>
      <c r="L76" s="54">
        <f t="shared" si="3"/>
        <v>-1</v>
      </c>
      <c r="M76" s="56">
        <v>0</v>
      </c>
      <c r="N76" s="56">
        <v>0.95</v>
      </c>
      <c r="O76" s="56">
        <v>0.38</v>
      </c>
      <c r="P76" s="57">
        <f t="shared" si="4"/>
        <v>-1.9943758600745896E-2</v>
      </c>
      <c r="Q76" s="56">
        <f t="shared" si="5"/>
        <v>-1.4839106101745457E-2</v>
      </c>
    </row>
    <row r="77" spans="1:17" ht="15">
      <c r="A77" s="54" t="s">
        <v>838</v>
      </c>
      <c r="B77" s="54" t="s">
        <v>848</v>
      </c>
      <c r="C77" s="54" t="s">
        <v>2107</v>
      </c>
      <c r="D77" s="54" t="s">
        <v>284</v>
      </c>
      <c r="E77" s="54">
        <v>9343</v>
      </c>
      <c r="F77" s="55">
        <v>109.43600000000001</v>
      </c>
      <c r="G77" s="54" t="s">
        <v>2043</v>
      </c>
      <c r="H77" s="54">
        <v>14</v>
      </c>
      <c r="I77" s="54">
        <v>4.67</v>
      </c>
      <c r="J77" s="54" t="s">
        <v>1411</v>
      </c>
      <c r="K77" s="54">
        <v>0</v>
      </c>
      <c r="L77" s="54">
        <f t="shared" si="3"/>
        <v>14</v>
      </c>
      <c r="M77" s="56">
        <v>1</v>
      </c>
      <c r="N77" s="56">
        <v>46.67</v>
      </c>
      <c r="O77" s="56">
        <v>0</v>
      </c>
      <c r="P77" s="57">
        <f t="shared" si="4"/>
        <v>0.12792865236302495</v>
      </c>
      <c r="Q77" s="56">
        <f t="shared" si="5"/>
        <v>9.5185009198679268E-2</v>
      </c>
    </row>
    <row r="78" spans="1:17" ht="15">
      <c r="A78" s="54" t="s">
        <v>838</v>
      </c>
      <c r="B78" s="54" t="s">
        <v>843</v>
      </c>
      <c r="C78" s="54" t="s">
        <v>2108</v>
      </c>
      <c r="D78" s="54" t="s">
        <v>285</v>
      </c>
      <c r="E78" s="54">
        <v>8661</v>
      </c>
      <c r="F78" s="55">
        <v>166.56899999999999</v>
      </c>
      <c r="G78" s="54" t="s">
        <v>2109</v>
      </c>
      <c r="H78" s="54">
        <v>79</v>
      </c>
      <c r="I78" s="54">
        <v>26.33</v>
      </c>
      <c r="J78" s="54" t="s">
        <v>1411</v>
      </c>
      <c r="K78" s="54">
        <v>0</v>
      </c>
      <c r="L78" s="54">
        <f t="shared" si="3"/>
        <v>79</v>
      </c>
      <c r="M78" s="56">
        <v>1</v>
      </c>
      <c r="N78" s="56">
        <v>263.33</v>
      </c>
      <c r="O78" s="56">
        <v>0</v>
      </c>
      <c r="P78" s="57">
        <f t="shared" si="4"/>
        <v>0.47427792686514303</v>
      </c>
      <c r="Q78" s="56">
        <f t="shared" si="5"/>
        <v>0.35288536225085043</v>
      </c>
    </row>
    <row r="79" spans="1:17" ht="15">
      <c r="A79" s="54" t="s">
        <v>838</v>
      </c>
      <c r="B79" s="54" t="s">
        <v>849</v>
      </c>
      <c r="C79" s="54" t="s">
        <v>2110</v>
      </c>
      <c r="D79" s="54" t="s">
        <v>286</v>
      </c>
      <c r="E79" s="54">
        <v>8662</v>
      </c>
      <c r="F79" s="55">
        <v>92.481999999999999</v>
      </c>
      <c r="G79" s="54" t="s">
        <v>2111</v>
      </c>
      <c r="H79" s="54">
        <v>46</v>
      </c>
      <c r="I79" s="54">
        <v>15.33</v>
      </c>
      <c r="J79" s="54" t="s">
        <v>1411</v>
      </c>
      <c r="K79" s="54">
        <v>0</v>
      </c>
      <c r="L79" s="54">
        <f t="shared" si="3"/>
        <v>46</v>
      </c>
      <c r="M79" s="56">
        <v>1</v>
      </c>
      <c r="N79" s="56">
        <v>153.33000000000001</v>
      </c>
      <c r="O79" s="56">
        <v>0</v>
      </c>
      <c r="P79" s="57">
        <f t="shared" si="4"/>
        <v>0.49739408749810776</v>
      </c>
      <c r="Q79" s="56">
        <f t="shared" si="5"/>
        <v>0.37008488653133015</v>
      </c>
    </row>
    <row r="80" spans="1:17" ht="15">
      <c r="A80" s="54" t="s">
        <v>838</v>
      </c>
      <c r="B80" s="54" t="s">
        <v>850</v>
      </c>
      <c r="C80" s="54" t="s">
        <v>2112</v>
      </c>
      <c r="D80" s="54" t="s">
        <v>287</v>
      </c>
      <c r="E80" s="54">
        <v>8663</v>
      </c>
      <c r="F80" s="55">
        <v>105.34399999999999</v>
      </c>
      <c r="G80" s="54" t="s">
        <v>2113</v>
      </c>
      <c r="H80" s="54">
        <v>26</v>
      </c>
      <c r="I80" s="54">
        <v>8.67</v>
      </c>
      <c r="J80" s="54" t="s">
        <v>1411</v>
      </c>
      <c r="K80" s="54">
        <v>0</v>
      </c>
      <c r="L80" s="54">
        <f t="shared" si="3"/>
        <v>26</v>
      </c>
      <c r="M80" s="56">
        <v>1</v>
      </c>
      <c r="N80" s="56">
        <v>86.67</v>
      </c>
      <c r="O80" s="56">
        <v>0</v>
      </c>
      <c r="P80" s="57">
        <f t="shared" si="4"/>
        <v>0.24681044957472661</v>
      </c>
      <c r="Q80" s="56">
        <f t="shared" si="5"/>
        <v>0.18363872736214776</v>
      </c>
    </row>
    <row r="81" spans="1:17" ht="15">
      <c r="A81" s="54" t="s">
        <v>838</v>
      </c>
      <c r="B81" s="54" t="s">
        <v>844</v>
      </c>
      <c r="C81" s="54" t="s">
        <v>2114</v>
      </c>
      <c r="D81" s="54" t="s">
        <v>288</v>
      </c>
      <c r="E81" s="54">
        <v>8664</v>
      </c>
      <c r="F81" s="55">
        <v>63.972999999999999</v>
      </c>
      <c r="G81" s="54" t="s">
        <v>1610</v>
      </c>
      <c r="H81" s="54">
        <v>18</v>
      </c>
      <c r="I81" s="54">
        <v>6</v>
      </c>
      <c r="J81" s="54" t="s">
        <v>1411</v>
      </c>
      <c r="K81" s="54">
        <v>0</v>
      </c>
      <c r="L81" s="54">
        <f t="shared" si="3"/>
        <v>18</v>
      </c>
      <c r="M81" s="56">
        <v>1</v>
      </c>
      <c r="N81" s="56">
        <v>60</v>
      </c>
      <c r="O81" s="56">
        <v>0</v>
      </c>
      <c r="P81" s="57">
        <f t="shared" si="4"/>
        <v>0.28136870242133399</v>
      </c>
      <c r="Q81" s="56">
        <f t="shared" si="5"/>
        <v>0.20935171311111159</v>
      </c>
    </row>
    <row r="82" spans="1:17" ht="15">
      <c r="A82" s="54" t="s">
        <v>838</v>
      </c>
      <c r="B82" s="54" t="s">
        <v>851</v>
      </c>
      <c r="C82" s="54" t="s">
        <v>2115</v>
      </c>
      <c r="D82" s="54" t="s">
        <v>289</v>
      </c>
      <c r="E82" s="54">
        <v>3646</v>
      </c>
      <c r="F82" s="55">
        <v>52.220999999999997</v>
      </c>
      <c r="G82" s="54" t="s">
        <v>2116</v>
      </c>
      <c r="H82" s="54">
        <v>18</v>
      </c>
      <c r="I82" s="54">
        <v>6</v>
      </c>
      <c r="J82" s="54" t="s">
        <v>1411</v>
      </c>
      <c r="K82" s="54">
        <v>0</v>
      </c>
      <c r="L82" s="54">
        <f t="shared" si="3"/>
        <v>18</v>
      </c>
      <c r="M82" s="56">
        <v>1</v>
      </c>
      <c r="N82" s="56">
        <v>60</v>
      </c>
      <c r="O82" s="56">
        <v>0</v>
      </c>
      <c r="P82" s="57">
        <f t="shared" si="4"/>
        <v>0.34468891825127823</v>
      </c>
      <c r="Q82" s="56">
        <f t="shared" si="5"/>
        <v>0.25646496893696297</v>
      </c>
    </row>
    <row r="83" spans="1:17" ht="15">
      <c r="A83" s="54" t="s">
        <v>838</v>
      </c>
      <c r="B83" s="54" t="s">
        <v>852</v>
      </c>
      <c r="C83" s="54" t="s">
        <v>2117</v>
      </c>
      <c r="D83" s="54" t="s">
        <v>290</v>
      </c>
      <c r="E83" s="54">
        <v>8666</v>
      </c>
      <c r="F83" s="55">
        <v>35.610999999999997</v>
      </c>
      <c r="G83" s="54" t="s">
        <v>2118</v>
      </c>
      <c r="H83" s="54">
        <v>20</v>
      </c>
      <c r="I83" s="54">
        <v>6.67</v>
      </c>
      <c r="J83" s="54" t="s">
        <v>1411</v>
      </c>
      <c r="K83" s="54">
        <v>0</v>
      </c>
      <c r="L83" s="54">
        <f t="shared" si="3"/>
        <v>20</v>
      </c>
      <c r="M83" s="56">
        <v>1</v>
      </c>
      <c r="N83" s="56">
        <v>66.67</v>
      </c>
      <c r="O83" s="56">
        <v>0</v>
      </c>
      <c r="P83" s="57">
        <f t="shared" si="4"/>
        <v>0.56162421723624723</v>
      </c>
      <c r="Q83" s="56">
        <f t="shared" si="5"/>
        <v>0.41787516163411248</v>
      </c>
    </row>
    <row r="84" spans="1:17" ht="15">
      <c r="A84" s="54" t="s">
        <v>838</v>
      </c>
      <c r="B84" s="54" t="s">
        <v>845</v>
      </c>
      <c r="C84" s="54" t="s">
        <v>2119</v>
      </c>
      <c r="D84" s="54" t="s">
        <v>291</v>
      </c>
      <c r="E84" s="54">
        <v>8667</v>
      </c>
      <c r="F84" s="55">
        <v>39.93</v>
      </c>
      <c r="G84" s="54" t="s">
        <v>2120</v>
      </c>
      <c r="H84" s="54">
        <v>22</v>
      </c>
      <c r="I84" s="54">
        <v>7.33</v>
      </c>
      <c r="J84" s="54" t="s">
        <v>1411</v>
      </c>
      <c r="K84" s="54">
        <v>0</v>
      </c>
      <c r="L84" s="54">
        <f t="shared" si="3"/>
        <v>22</v>
      </c>
      <c r="M84" s="56">
        <v>1</v>
      </c>
      <c r="N84" s="56">
        <v>73.33</v>
      </c>
      <c r="O84" s="56">
        <v>0</v>
      </c>
      <c r="P84" s="57">
        <f t="shared" si="4"/>
        <v>0.55096418732782371</v>
      </c>
      <c r="Q84" s="56">
        <f t="shared" si="5"/>
        <v>0.40994359176177358</v>
      </c>
    </row>
    <row r="85" spans="1:17" ht="15">
      <c r="A85" s="54" t="s">
        <v>838</v>
      </c>
      <c r="B85" s="54" t="s">
        <v>846</v>
      </c>
      <c r="C85" s="54" t="s">
        <v>2121</v>
      </c>
      <c r="D85" s="54" t="s">
        <v>292</v>
      </c>
      <c r="E85" s="54">
        <v>8668</v>
      </c>
      <c r="F85" s="55">
        <v>36.502000000000002</v>
      </c>
      <c r="G85" s="54" t="s">
        <v>2122</v>
      </c>
      <c r="H85" s="54">
        <v>24</v>
      </c>
      <c r="I85" s="54">
        <v>8</v>
      </c>
      <c r="J85" s="54" t="s">
        <v>1411</v>
      </c>
      <c r="K85" s="54">
        <v>0</v>
      </c>
      <c r="L85" s="54">
        <f t="shared" si="3"/>
        <v>24</v>
      </c>
      <c r="M85" s="56">
        <v>1</v>
      </c>
      <c r="N85" s="56">
        <v>80</v>
      </c>
      <c r="O85" s="56">
        <v>0</v>
      </c>
      <c r="P85" s="57">
        <f t="shared" si="4"/>
        <v>0.6574982192756561</v>
      </c>
      <c r="Q85" s="56">
        <f t="shared" si="5"/>
        <v>0.48920998458010123</v>
      </c>
    </row>
    <row r="86" spans="1:17" ht="15">
      <c r="A86" s="54" t="s">
        <v>838</v>
      </c>
      <c r="B86" s="54" t="s">
        <v>853</v>
      </c>
      <c r="C86" s="54" t="s">
        <v>2123</v>
      </c>
      <c r="D86" s="54" t="s">
        <v>293</v>
      </c>
      <c r="E86" s="54">
        <v>27335</v>
      </c>
      <c r="F86" s="55">
        <v>25.06</v>
      </c>
      <c r="G86" s="54" t="s">
        <v>1437</v>
      </c>
      <c r="H86" s="54">
        <v>6</v>
      </c>
      <c r="I86" s="54">
        <v>2</v>
      </c>
      <c r="J86" s="54" t="s">
        <v>1411</v>
      </c>
      <c r="K86" s="54">
        <v>0</v>
      </c>
      <c r="L86" s="54">
        <f t="shared" si="3"/>
        <v>6</v>
      </c>
      <c r="M86" s="56">
        <v>0.99</v>
      </c>
      <c r="N86" s="56">
        <v>20</v>
      </c>
      <c r="O86" s="56">
        <v>0</v>
      </c>
      <c r="P86" s="57">
        <f t="shared" si="4"/>
        <v>0.23942537909018358</v>
      </c>
      <c r="Q86" s="56">
        <f t="shared" si="5"/>
        <v>0.17814388325162467</v>
      </c>
    </row>
    <row r="87" spans="1:17" ht="15">
      <c r="A87" s="54" t="s">
        <v>838</v>
      </c>
      <c r="B87" s="54" t="s">
        <v>854</v>
      </c>
      <c r="C87" s="54" t="s">
        <v>2124</v>
      </c>
      <c r="D87" s="54" t="s">
        <v>294</v>
      </c>
      <c r="E87" s="54">
        <v>51386</v>
      </c>
      <c r="F87" s="55">
        <v>66.727000000000004</v>
      </c>
      <c r="G87" s="54" t="s">
        <v>2125</v>
      </c>
      <c r="H87" s="54">
        <v>14</v>
      </c>
      <c r="I87" s="54">
        <v>4.67</v>
      </c>
      <c r="J87" s="54" t="s">
        <v>1411</v>
      </c>
      <c r="K87" s="54">
        <v>0</v>
      </c>
      <c r="L87" s="54">
        <f t="shared" si="3"/>
        <v>14</v>
      </c>
      <c r="M87" s="56">
        <v>1</v>
      </c>
      <c r="N87" s="56">
        <v>46.67</v>
      </c>
      <c r="O87" s="56">
        <v>0</v>
      </c>
      <c r="P87" s="57">
        <f t="shared" si="4"/>
        <v>0.20981012183973502</v>
      </c>
      <c r="Q87" s="56">
        <f t="shared" si="5"/>
        <v>0.15610872160694569</v>
      </c>
    </row>
    <row r="88" spans="1:17" ht="15">
      <c r="A88" s="54" t="s">
        <v>838</v>
      </c>
      <c r="B88" s="54" t="s">
        <v>847</v>
      </c>
      <c r="C88" s="54" t="s">
        <v>1728</v>
      </c>
      <c r="D88" s="54" t="s">
        <v>45</v>
      </c>
      <c r="E88" s="54">
        <v>1973</v>
      </c>
      <c r="F88" s="55">
        <v>46.154000000000003</v>
      </c>
      <c r="G88" s="54" t="s">
        <v>1484</v>
      </c>
      <c r="H88" s="54">
        <v>4</v>
      </c>
      <c r="I88" s="54">
        <v>1.33</v>
      </c>
      <c r="J88" s="54" t="s">
        <v>2321</v>
      </c>
      <c r="K88" s="54">
        <v>4</v>
      </c>
      <c r="L88" s="54">
        <f t="shared" si="3"/>
        <v>0</v>
      </c>
      <c r="M88" s="56">
        <v>0.05</v>
      </c>
      <c r="N88" s="56">
        <v>1</v>
      </c>
      <c r="O88" s="56">
        <v>0.28999999999999998</v>
      </c>
      <c r="P88" s="57">
        <f t="shared" si="4"/>
        <v>0</v>
      </c>
      <c r="Q88" s="56">
        <f t="shared" si="5"/>
        <v>0</v>
      </c>
    </row>
    <row r="89" spans="1:17" ht="15">
      <c r="A89" s="54" t="s">
        <v>838</v>
      </c>
      <c r="B89" s="54" t="s">
        <v>855</v>
      </c>
      <c r="C89" s="54" t="s">
        <v>1918</v>
      </c>
      <c r="D89" s="54" t="s">
        <v>46</v>
      </c>
      <c r="E89" s="54">
        <v>9775</v>
      </c>
      <c r="F89" s="55">
        <v>46.871000000000002</v>
      </c>
      <c r="G89" s="54" t="s">
        <v>2126</v>
      </c>
      <c r="H89" s="54">
        <v>38</v>
      </c>
      <c r="I89" s="54">
        <v>12.67</v>
      </c>
      <c r="J89" s="54" t="s">
        <v>1975</v>
      </c>
      <c r="K89" s="54">
        <v>2</v>
      </c>
      <c r="L89" s="54">
        <f t="shared" si="3"/>
        <v>36</v>
      </c>
      <c r="M89" s="56">
        <v>1</v>
      </c>
      <c r="N89" s="56">
        <v>19</v>
      </c>
      <c r="O89" s="56">
        <v>0</v>
      </c>
      <c r="P89" s="57">
        <f t="shared" si="4"/>
        <v>0.76806554159288254</v>
      </c>
      <c r="Q89" s="56">
        <f t="shared" si="5"/>
        <v>0.5714773374947042</v>
      </c>
    </row>
    <row r="90" spans="1:17" ht="15">
      <c r="A90" s="54" t="s">
        <v>838</v>
      </c>
      <c r="B90" s="54" t="s">
        <v>859</v>
      </c>
      <c r="C90" s="54" t="s">
        <v>2324</v>
      </c>
      <c r="D90" s="54" t="s">
        <v>295</v>
      </c>
      <c r="E90" s="54">
        <v>1994</v>
      </c>
      <c r="F90" s="55">
        <v>36.091999999999999</v>
      </c>
      <c r="G90" s="54" t="s">
        <v>1490</v>
      </c>
      <c r="H90" s="54">
        <v>5</v>
      </c>
      <c r="I90" s="54">
        <v>1.67</v>
      </c>
      <c r="J90" s="54" t="s">
        <v>1411</v>
      </c>
      <c r="K90" s="54">
        <v>0</v>
      </c>
      <c r="L90" s="54">
        <f t="shared" si="3"/>
        <v>5</v>
      </c>
      <c r="M90" s="56">
        <v>0.66</v>
      </c>
      <c r="N90" s="56">
        <v>16.670000000000002</v>
      </c>
      <c r="O90" s="56">
        <v>0.05</v>
      </c>
      <c r="P90" s="57">
        <f t="shared" si="4"/>
        <v>0.13853485536961099</v>
      </c>
      <c r="Q90" s="56">
        <f t="shared" si="5"/>
        <v>0.10307652929286532</v>
      </c>
    </row>
    <row r="91" spans="1:17" ht="15">
      <c r="A91" s="54" t="s">
        <v>838</v>
      </c>
      <c r="B91" s="54" t="s">
        <v>861</v>
      </c>
      <c r="C91" s="54" t="s">
        <v>1634</v>
      </c>
      <c r="D91" s="54" t="s">
        <v>47</v>
      </c>
      <c r="E91" s="54">
        <v>2010</v>
      </c>
      <c r="F91" s="55">
        <v>28.994</v>
      </c>
      <c r="G91" s="54" t="s">
        <v>2512</v>
      </c>
      <c r="H91" s="54">
        <v>24</v>
      </c>
      <c r="I91" s="54">
        <v>8</v>
      </c>
      <c r="J91" s="54" t="s">
        <v>2513</v>
      </c>
      <c r="K91" s="54">
        <v>28</v>
      </c>
      <c r="L91" s="54">
        <f t="shared" si="3"/>
        <v>-4</v>
      </c>
      <c r="M91" s="56">
        <v>0</v>
      </c>
      <c r="N91" s="56">
        <v>0.86</v>
      </c>
      <c r="O91" s="56">
        <v>0.45</v>
      </c>
      <c r="P91" s="57">
        <f t="shared" si="4"/>
        <v>-0.13795957784369181</v>
      </c>
      <c r="Q91" s="56">
        <f t="shared" si="5"/>
        <v>-0.10264849541941354</v>
      </c>
    </row>
    <row r="92" spans="1:17" ht="15">
      <c r="A92" s="54" t="s">
        <v>838</v>
      </c>
      <c r="B92" s="54" t="s">
        <v>864</v>
      </c>
      <c r="C92" s="54" t="s">
        <v>1733</v>
      </c>
      <c r="D92" s="54" t="s">
        <v>49</v>
      </c>
      <c r="E92" s="54">
        <v>83481</v>
      </c>
      <c r="F92" s="55">
        <v>555.62099999999998</v>
      </c>
      <c r="G92" s="54" t="s">
        <v>2514</v>
      </c>
      <c r="H92" s="54">
        <v>945</v>
      </c>
      <c r="I92" s="54">
        <v>315</v>
      </c>
      <c r="J92" s="54" t="s">
        <v>2515</v>
      </c>
      <c r="K92" s="54">
        <v>933</v>
      </c>
      <c r="L92" s="54">
        <f t="shared" si="3"/>
        <v>12</v>
      </c>
      <c r="M92" s="56">
        <v>0</v>
      </c>
      <c r="N92" s="56">
        <v>1.01</v>
      </c>
      <c r="O92" s="56">
        <v>0.45</v>
      </c>
      <c r="P92" s="57">
        <f t="shared" si="4"/>
        <v>2.1597455819704441E-2</v>
      </c>
      <c r="Q92" s="56">
        <f t="shared" si="5"/>
        <v>1.6069535580137233E-2</v>
      </c>
    </row>
    <row r="93" spans="1:17" ht="15">
      <c r="A93" s="54" t="s">
        <v>838</v>
      </c>
      <c r="B93" s="54" t="s">
        <v>865</v>
      </c>
      <c r="C93" s="54" t="s">
        <v>1465</v>
      </c>
      <c r="D93" s="54" t="s">
        <v>50</v>
      </c>
      <c r="E93" s="54">
        <v>2079</v>
      </c>
      <c r="F93" s="55">
        <v>12.259</v>
      </c>
      <c r="G93" s="54" t="s">
        <v>2403</v>
      </c>
      <c r="H93" s="54">
        <v>33</v>
      </c>
      <c r="I93" s="54">
        <v>11</v>
      </c>
      <c r="J93" s="54" t="s">
        <v>1641</v>
      </c>
      <c r="K93" s="54">
        <v>16</v>
      </c>
      <c r="L93" s="54">
        <f t="shared" si="3"/>
        <v>17</v>
      </c>
      <c r="M93" s="56">
        <v>0.05</v>
      </c>
      <c r="N93" s="56">
        <v>2.06</v>
      </c>
      <c r="O93" s="56">
        <v>0.3</v>
      </c>
      <c r="P93" s="57">
        <f t="shared" si="4"/>
        <v>1.3867362753895096</v>
      </c>
      <c r="Q93" s="56">
        <f t="shared" si="5"/>
        <v>1.0317978239505279</v>
      </c>
    </row>
    <row r="94" spans="1:17" ht="15">
      <c r="A94" s="54" t="s">
        <v>838</v>
      </c>
      <c r="B94" s="54" t="s">
        <v>866</v>
      </c>
      <c r="C94" s="54" t="s">
        <v>1681</v>
      </c>
      <c r="D94" s="54" t="s">
        <v>51</v>
      </c>
      <c r="E94" s="54">
        <v>2130</v>
      </c>
      <c r="F94" s="55">
        <v>68.477999999999994</v>
      </c>
      <c r="G94" s="54" t="s">
        <v>2516</v>
      </c>
      <c r="H94" s="54">
        <v>41</v>
      </c>
      <c r="I94" s="54">
        <v>13.67</v>
      </c>
      <c r="J94" s="54" t="s">
        <v>2517</v>
      </c>
      <c r="K94" s="54">
        <v>69</v>
      </c>
      <c r="L94" s="54">
        <f t="shared" si="3"/>
        <v>-28</v>
      </c>
      <c r="M94" s="56">
        <v>0</v>
      </c>
      <c r="N94" s="56">
        <v>0.59</v>
      </c>
      <c r="O94" s="56">
        <v>0.45</v>
      </c>
      <c r="P94" s="57">
        <f t="shared" si="4"/>
        <v>-0.40889044656678059</v>
      </c>
      <c r="Q94" s="56">
        <f t="shared" si="5"/>
        <v>-0.30423396321933077</v>
      </c>
    </row>
    <row r="95" spans="1:17" ht="15">
      <c r="A95" s="54" t="s">
        <v>838</v>
      </c>
      <c r="B95" s="54" t="s">
        <v>869</v>
      </c>
      <c r="C95" s="54" t="s">
        <v>2127</v>
      </c>
      <c r="D95" s="54" t="s">
        <v>296</v>
      </c>
      <c r="E95" s="54">
        <v>150864</v>
      </c>
      <c r="F95" s="55">
        <v>61.968000000000004</v>
      </c>
      <c r="G95" s="54" t="s">
        <v>1939</v>
      </c>
      <c r="H95" s="54">
        <v>9</v>
      </c>
      <c r="I95" s="54">
        <v>3</v>
      </c>
      <c r="J95" s="54" t="s">
        <v>1411</v>
      </c>
      <c r="K95" s="54">
        <v>0</v>
      </c>
      <c r="L95" s="54">
        <f t="shared" si="3"/>
        <v>9</v>
      </c>
      <c r="M95" s="56">
        <v>1</v>
      </c>
      <c r="N95" s="56">
        <v>30</v>
      </c>
      <c r="O95" s="56">
        <v>0</v>
      </c>
      <c r="P95" s="57">
        <f t="shared" si="4"/>
        <v>0.14523625096824166</v>
      </c>
      <c r="Q95" s="56">
        <f t="shared" si="5"/>
        <v>0.10806268673232267</v>
      </c>
    </row>
    <row r="96" spans="1:17" ht="15">
      <c r="A96" s="54" t="s">
        <v>838</v>
      </c>
      <c r="B96" s="54" t="s">
        <v>870</v>
      </c>
      <c r="C96" s="54" t="s">
        <v>2325</v>
      </c>
      <c r="D96" s="54" t="s">
        <v>297</v>
      </c>
      <c r="E96" s="54">
        <v>23196</v>
      </c>
      <c r="F96" s="55">
        <v>121.88800000000001</v>
      </c>
      <c r="G96" s="54" t="s">
        <v>1511</v>
      </c>
      <c r="H96" s="54">
        <v>5</v>
      </c>
      <c r="I96" s="54">
        <v>1.67</v>
      </c>
      <c r="J96" s="54" t="s">
        <v>1411</v>
      </c>
      <c r="K96" s="54">
        <v>0</v>
      </c>
      <c r="L96" s="54">
        <f t="shared" si="3"/>
        <v>5</v>
      </c>
      <c r="M96" s="56">
        <v>0.66</v>
      </c>
      <c r="N96" s="56">
        <v>16.670000000000002</v>
      </c>
      <c r="O96" s="56">
        <v>0.05</v>
      </c>
      <c r="P96" s="57">
        <f t="shared" si="4"/>
        <v>4.1021265423995798E-2</v>
      </c>
      <c r="Q96" s="56">
        <f t="shared" si="5"/>
        <v>3.0521774869044491E-2</v>
      </c>
    </row>
    <row r="97" spans="1:17" ht="15">
      <c r="A97" s="54" t="s">
        <v>838</v>
      </c>
      <c r="B97" s="54" t="s">
        <v>872</v>
      </c>
      <c r="C97" s="54" t="s">
        <v>2128</v>
      </c>
      <c r="D97" s="54" t="s">
        <v>298</v>
      </c>
      <c r="E97" s="54">
        <v>23272</v>
      </c>
      <c r="F97" s="55">
        <v>189.03200000000001</v>
      </c>
      <c r="G97" s="54" t="s">
        <v>1535</v>
      </c>
      <c r="H97" s="54">
        <v>8</v>
      </c>
      <c r="I97" s="54">
        <v>2.67</v>
      </c>
      <c r="J97" s="54" t="s">
        <v>1411</v>
      </c>
      <c r="K97" s="54">
        <v>0</v>
      </c>
      <c r="L97" s="54">
        <f t="shared" si="3"/>
        <v>8</v>
      </c>
      <c r="M97" s="56">
        <v>0.99</v>
      </c>
      <c r="N97" s="56">
        <v>26.67</v>
      </c>
      <c r="O97" s="56">
        <v>0</v>
      </c>
      <c r="P97" s="57">
        <f t="shared" si="4"/>
        <v>4.2320876888569128E-2</v>
      </c>
      <c r="Q97" s="56">
        <f t="shared" si="5"/>
        <v>3.1488747684947263E-2</v>
      </c>
    </row>
    <row r="98" spans="1:17" ht="15">
      <c r="A98" s="54" t="s">
        <v>838</v>
      </c>
      <c r="B98" s="54" t="s">
        <v>873</v>
      </c>
      <c r="C98" s="54" t="s">
        <v>1432</v>
      </c>
      <c r="D98" s="54" t="s">
        <v>53</v>
      </c>
      <c r="E98" s="54">
        <v>51307</v>
      </c>
      <c r="F98" s="55">
        <v>43.091000000000001</v>
      </c>
      <c r="G98" s="54" t="s">
        <v>1511</v>
      </c>
      <c r="H98" s="54">
        <v>5</v>
      </c>
      <c r="I98" s="54">
        <v>1.67</v>
      </c>
      <c r="J98" s="54" t="s">
        <v>1411</v>
      </c>
      <c r="K98" s="54">
        <v>0</v>
      </c>
      <c r="L98" s="54">
        <f t="shared" si="3"/>
        <v>5</v>
      </c>
      <c r="M98" s="56">
        <v>0.66</v>
      </c>
      <c r="N98" s="56">
        <v>16.670000000000002</v>
      </c>
      <c r="O98" s="56">
        <v>0.05</v>
      </c>
      <c r="P98" s="57">
        <f t="shared" si="4"/>
        <v>0.11603351047782599</v>
      </c>
      <c r="Q98" s="56">
        <f t="shared" si="5"/>
        <v>8.6334457200763381E-2</v>
      </c>
    </row>
    <row r="99" spans="1:17" ht="15">
      <c r="A99" s="54" t="s">
        <v>838</v>
      </c>
      <c r="B99" s="54" t="s">
        <v>875</v>
      </c>
      <c r="C99" s="54" t="s">
        <v>2129</v>
      </c>
      <c r="D99" s="54" t="s">
        <v>299</v>
      </c>
      <c r="E99" s="54">
        <v>644815</v>
      </c>
      <c r="F99" s="55">
        <v>90.834999999999994</v>
      </c>
      <c r="G99" s="54" t="s">
        <v>2130</v>
      </c>
      <c r="H99" s="54">
        <v>20</v>
      </c>
      <c r="I99" s="54">
        <v>6.67</v>
      </c>
      <c r="J99" s="54" t="s">
        <v>1411</v>
      </c>
      <c r="K99" s="54">
        <v>0</v>
      </c>
      <c r="L99" s="54">
        <f t="shared" si="3"/>
        <v>20</v>
      </c>
      <c r="M99" s="56">
        <v>1</v>
      </c>
      <c r="N99" s="56">
        <v>66.67</v>
      </c>
      <c r="O99" s="56">
        <v>0</v>
      </c>
      <c r="P99" s="57">
        <f t="shared" si="4"/>
        <v>0.22017944624869271</v>
      </c>
      <c r="Q99" s="56">
        <f t="shared" si="5"/>
        <v>0.16382399274456302</v>
      </c>
    </row>
    <row r="100" spans="1:17" ht="15">
      <c r="A100" s="54" t="s">
        <v>838</v>
      </c>
      <c r="B100" s="54" t="s">
        <v>874</v>
      </c>
      <c r="C100" s="54" t="s">
        <v>1736</v>
      </c>
      <c r="D100" s="54" t="s">
        <v>54</v>
      </c>
      <c r="E100" s="54">
        <v>286077</v>
      </c>
      <c r="F100" s="55">
        <v>127.122</v>
      </c>
      <c r="G100" s="54" t="s">
        <v>2518</v>
      </c>
      <c r="H100" s="54">
        <v>37</v>
      </c>
      <c r="I100" s="54">
        <v>12.33</v>
      </c>
      <c r="J100" s="54" t="s">
        <v>2519</v>
      </c>
      <c r="K100" s="54">
        <v>51</v>
      </c>
      <c r="L100" s="54">
        <f t="shared" si="3"/>
        <v>-14</v>
      </c>
      <c r="M100" s="56">
        <v>0</v>
      </c>
      <c r="N100" s="56">
        <v>0.73</v>
      </c>
      <c r="O100" s="56">
        <v>0.45</v>
      </c>
      <c r="P100" s="57">
        <f t="shared" si="4"/>
        <v>-0.11013042589008984</v>
      </c>
      <c r="Q100" s="56">
        <f t="shared" si="5"/>
        <v>-8.1942281168221595E-2</v>
      </c>
    </row>
    <row r="101" spans="1:17" ht="15">
      <c r="A101" s="54" t="s">
        <v>838</v>
      </c>
      <c r="B101" s="54" t="s">
        <v>877</v>
      </c>
      <c r="C101" s="54" t="s">
        <v>1739</v>
      </c>
      <c r="D101" s="54" t="s">
        <v>55</v>
      </c>
      <c r="E101" s="54">
        <v>2193</v>
      </c>
      <c r="F101" s="55">
        <v>57.564</v>
      </c>
      <c r="G101" s="54" t="s">
        <v>2144</v>
      </c>
      <c r="H101" s="54">
        <v>23</v>
      </c>
      <c r="I101" s="54">
        <v>7.67</v>
      </c>
      <c r="J101" s="54" t="s">
        <v>2033</v>
      </c>
      <c r="K101" s="54">
        <v>14</v>
      </c>
      <c r="L101" s="54">
        <f t="shared" si="3"/>
        <v>9</v>
      </c>
      <c r="M101" s="56">
        <v>0.01</v>
      </c>
      <c r="N101" s="56">
        <v>1.64</v>
      </c>
      <c r="O101" s="56">
        <v>0.33</v>
      </c>
      <c r="P101" s="57">
        <f t="shared" si="4"/>
        <v>0.15634771732332708</v>
      </c>
      <c r="Q101" s="56">
        <f t="shared" si="5"/>
        <v>0.11633014681795169</v>
      </c>
    </row>
    <row r="102" spans="1:17" ht="15">
      <c r="A102" s="54" t="s">
        <v>838</v>
      </c>
      <c r="B102" s="54" t="s">
        <v>879</v>
      </c>
      <c r="C102" s="54" t="s">
        <v>2021</v>
      </c>
      <c r="D102" s="54" t="s">
        <v>57</v>
      </c>
      <c r="E102" s="54">
        <v>2091</v>
      </c>
      <c r="F102" s="55">
        <v>33.783999999999999</v>
      </c>
      <c r="G102" s="54" t="s">
        <v>1535</v>
      </c>
      <c r="H102" s="54">
        <v>8</v>
      </c>
      <c r="I102" s="54">
        <v>2.67</v>
      </c>
      <c r="J102" s="54" t="s">
        <v>1411</v>
      </c>
      <c r="K102" s="54">
        <v>0</v>
      </c>
      <c r="L102" s="54">
        <f t="shared" si="3"/>
        <v>8</v>
      </c>
      <c r="M102" s="56">
        <v>0.99</v>
      </c>
      <c r="N102" s="56">
        <v>26.67</v>
      </c>
      <c r="O102" s="56">
        <v>0</v>
      </c>
      <c r="P102" s="57">
        <f t="shared" si="4"/>
        <v>0.23679848448969928</v>
      </c>
      <c r="Q102" s="56">
        <f t="shared" si="5"/>
        <v>0.17618934857864529</v>
      </c>
    </row>
    <row r="103" spans="1:17" ht="15">
      <c r="A103" s="54" t="s">
        <v>838</v>
      </c>
      <c r="B103" s="54" t="s">
        <v>880</v>
      </c>
      <c r="C103" s="54" t="s">
        <v>2415</v>
      </c>
      <c r="D103" s="54" t="s">
        <v>300</v>
      </c>
      <c r="E103" s="54">
        <v>10979</v>
      </c>
      <c r="F103" s="55">
        <v>77.861000000000004</v>
      </c>
      <c r="G103" s="54" t="s">
        <v>1955</v>
      </c>
      <c r="H103" s="54">
        <v>12</v>
      </c>
      <c r="I103" s="54">
        <v>4</v>
      </c>
      <c r="J103" s="54" t="s">
        <v>1417</v>
      </c>
      <c r="K103" s="54">
        <v>10</v>
      </c>
      <c r="L103" s="54">
        <f t="shared" si="3"/>
        <v>2</v>
      </c>
      <c r="M103" s="56">
        <v>0.01</v>
      </c>
      <c r="N103" s="56">
        <v>1.2</v>
      </c>
      <c r="O103" s="56">
        <v>0.33</v>
      </c>
      <c r="P103" s="57">
        <f t="shared" si="4"/>
        <v>2.5686800837389705E-2</v>
      </c>
      <c r="Q103" s="56">
        <f t="shared" si="5"/>
        <v>1.9112203004010196E-2</v>
      </c>
    </row>
    <row r="104" spans="1:17" ht="15">
      <c r="A104" s="54" t="s">
        <v>838</v>
      </c>
      <c r="B104" s="54" t="s">
        <v>883</v>
      </c>
      <c r="C104" s="54" t="s">
        <v>2131</v>
      </c>
      <c r="D104" s="54" t="s">
        <v>301</v>
      </c>
      <c r="E104" s="54">
        <v>81608</v>
      </c>
      <c r="F104" s="55">
        <v>66.525999999999996</v>
      </c>
      <c r="G104" s="54" t="s">
        <v>2132</v>
      </c>
      <c r="H104" s="54">
        <v>23</v>
      </c>
      <c r="I104" s="54">
        <v>7.67</v>
      </c>
      <c r="J104" s="54" t="s">
        <v>1411</v>
      </c>
      <c r="K104" s="54">
        <v>0</v>
      </c>
      <c r="L104" s="54">
        <f t="shared" si="3"/>
        <v>23</v>
      </c>
      <c r="M104" s="56">
        <v>1</v>
      </c>
      <c r="N104" s="56">
        <v>76.67</v>
      </c>
      <c r="O104" s="56">
        <v>0</v>
      </c>
      <c r="P104" s="57">
        <f t="shared" si="4"/>
        <v>0.34572948922225899</v>
      </c>
      <c r="Q104" s="56">
        <f t="shared" si="5"/>
        <v>0.25723920329037125</v>
      </c>
    </row>
    <row r="105" spans="1:17" ht="15">
      <c r="A105" s="54" t="s">
        <v>838</v>
      </c>
      <c r="B105" s="54" t="s">
        <v>886</v>
      </c>
      <c r="C105" s="54" t="s">
        <v>1741</v>
      </c>
      <c r="D105" s="54" t="s">
        <v>62</v>
      </c>
      <c r="E105" s="54">
        <v>2316</v>
      </c>
      <c r="F105" s="55">
        <v>280.73899999999998</v>
      </c>
      <c r="G105" s="54" t="s">
        <v>2451</v>
      </c>
      <c r="H105" s="54">
        <v>32</v>
      </c>
      <c r="I105" s="54">
        <v>10.67</v>
      </c>
      <c r="J105" s="54" t="s">
        <v>2424</v>
      </c>
      <c r="K105" s="54">
        <v>26</v>
      </c>
      <c r="L105" s="54">
        <f t="shared" si="3"/>
        <v>6</v>
      </c>
      <c r="M105" s="56">
        <v>0</v>
      </c>
      <c r="N105" s="56">
        <v>1.23</v>
      </c>
      <c r="O105" s="56">
        <v>0.39</v>
      </c>
      <c r="P105" s="57">
        <f t="shared" si="4"/>
        <v>2.1372164180965238E-2</v>
      </c>
      <c r="Q105" s="56">
        <f t="shared" si="5"/>
        <v>1.5901907872741993E-2</v>
      </c>
    </row>
    <row r="106" spans="1:17" ht="15">
      <c r="A106" s="54" t="s">
        <v>838</v>
      </c>
      <c r="B106" s="54" t="s">
        <v>887</v>
      </c>
      <c r="C106" s="54" t="s">
        <v>1893</v>
      </c>
      <c r="D106" s="54" t="s">
        <v>63</v>
      </c>
      <c r="E106" s="54">
        <v>2332</v>
      </c>
      <c r="F106" s="55">
        <v>71.174000000000007</v>
      </c>
      <c r="G106" s="54" t="s">
        <v>2133</v>
      </c>
      <c r="H106" s="54">
        <v>22</v>
      </c>
      <c r="I106" s="54">
        <v>7.33</v>
      </c>
      <c r="J106" s="54" t="s">
        <v>1411</v>
      </c>
      <c r="K106" s="54">
        <v>0</v>
      </c>
      <c r="L106" s="54">
        <f t="shared" si="3"/>
        <v>22</v>
      </c>
      <c r="M106" s="56">
        <v>1</v>
      </c>
      <c r="N106" s="56">
        <v>73.33</v>
      </c>
      <c r="O106" s="56">
        <v>0</v>
      </c>
      <c r="P106" s="57">
        <f t="shared" si="4"/>
        <v>0.30910163823868264</v>
      </c>
      <c r="Q106" s="56">
        <f t="shared" si="5"/>
        <v>0.22998633797521029</v>
      </c>
    </row>
    <row r="107" spans="1:17" ht="15">
      <c r="A107" s="54" t="s">
        <v>838</v>
      </c>
      <c r="B107" s="54" t="s">
        <v>889</v>
      </c>
      <c r="C107" s="54" t="s">
        <v>2134</v>
      </c>
      <c r="D107" s="54" t="s">
        <v>302</v>
      </c>
      <c r="E107" s="54">
        <v>123811</v>
      </c>
      <c r="F107" s="55">
        <v>19.777999999999999</v>
      </c>
      <c r="G107" s="54" t="s">
        <v>1538</v>
      </c>
      <c r="H107" s="54">
        <v>7</v>
      </c>
      <c r="I107" s="54">
        <v>2.33</v>
      </c>
      <c r="J107" s="54" t="s">
        <v>1411</v>
      </c>
      <c r="K107" s="54">
        <v>0</v>
      </c>
      <c r="L107" s="54">
        <f t="shared" si="3"/>
        <v>7</v>
      </c>
      <c r="M107" s="56">
        <v>0.99</v>
      </c>
      <c r="N107" s="56">
        <v>23.33</v>
      </c>
      <c r="O107" s="56">
        <v>0</v>
      </c>
      <c r="P107" s="57">
        <f t="shared" si="4"/>
        <v>0.35392860754373551</v>
      </c>
      <c r="Q107" s="56">
        <f t="shared" si="5"/>
        <v>0.26333973775575559</v>
      </c>
    </row>
    <row r="108" spans="1:17" ht="15">
      <c r="A108" s="54" t="s">
        <v>838</v>
      </c>
      <c r="B108" s="54" t="s">
        <v>892</v>
      </c>
      <c r="C108" s="54" t="s">
        <v>1684</v>
      </c>
      <c r="D108" s="54" t="s">
        <v>65</v>
      </c>
      <c r="E108" s="54">
        <v>2521</v>
      </c>
      <c r="F108" s="55">
        <v>53.426000000000002</v>
      </c>
      <c r="G108" s="54" t="s">
        <v>2480</v>
      </c>
      <c r="H108" s="54">
        <v>45</v>
      </c>
      <c r="I108" s="54">
        <v>15</v>
      </c>
      <c r="J108" s="54" t="s">
        <v>2481</v>
      </c>
      <c r="K108" s="54">
        <v>45</v>
      </c>
      <c r="L108" s="54">
        <f t="shared" si="3"/>
        <v>0</v>
      </c>
      <c r="M108" s="56">
        <v>0</v>
      </c>
      <c r="N108" s="56">
        <v>1</v>
      </c>
      <c r="O108" s="56">
        <v>0.42</v>
      </c>
      <c r="P108" s="57">
        <f t="shared" si="4"/>
        <v>0</v>
      </c>
      <c r="Q108" s="56">
        <f t="shared" si="5"/>
        <v>0</v>
      </c>
    </row>
    <row r="109" spans="1:17" ht="15">
      <c r="A109" s="54" t="s">
        <v>838</v>
      </c>
      <c r="B109" s="54" t="s">
        <v>893</v>
      </c>
      <c r="C109" s="54" t="s">
        <v>1898</v>
      </c>
      <c r="D109" s="54" t="s">
        <v>66</v>
      </c>
      <c r="E109" s="54">
        <v>8087</v>
      </c>
      <c r="F109" s="55">
        <v>69.721000000000004</v>
      </c>
      <c r="G109" s="54" t="s">
        <v>2314</v>
      </c>
      <c r="H109" s="54">
        <v>6</v>
      </c>
      <c r="I109" s="54">
        <v>2</v>
      </c>
      <c r="J109" s="54" t="s">
        <v>1411</v>
      </c>
      <c r="K109" s="54">
        <v>0</v>
      </c>
      <c r="L109" s="54">
        <f t="shared" si="3"/>
        <v>6</v>
      </c>
      <c r="M109" s="56">
        <v>0.66</v>
      </c>
      <c r="N109" s="56">
        <v>20</v>
      </c>
      <c r="O109" s="56">
        <v>0.04</v>
      </c>
      <c r="P109" s="57">
        <f t="shared" si="4"/>
        <v>8.6057285466358768E-2</v>
      </c>
      <c r="Q109" s="56">
        <f t="shared" si="5"/>
        <v>6.4030718352945507E-2</v>
      </c>
    </row>
    <row r="110" spans="1:17" ht="15">
      <c r="A110" s="54" t="s">
        <v>838</v>
      </c>
      <c r="B110" s="54" t="s">
        <v>894</v>
      </c>
      <c r="C110" s="54" t="s">
        <v>2326</v>
      </c>
      <c r="D110" s="54" t="s">
        <v>303</v>
      </c>
      <c r="E110" s="54">
        <v>9513</v>
      </c>
      <c r="F110" s="55">
        <v>74.222999999999999</v>
      </c>
      <c r="G110" s="54" t="s">
        <v>1442</v>
      </c>
      <c r="H110" s="54">
        <v>5</v>
      </c>
      <c r="I110" s="54">
        <v>1.67</v>
      </c>
      <c r="J110" s="54" t="s">
        <v>1411</v>
      </c>
      <c r="K110" s="54">
        <v>0</v>
      </c>
      <c r="L110" s="54">
        <f t="shared" si="3"/>
        <v>5</v>
      </c>
      <c r="M110" s="56">
        <v>0.66</v>
      </c>
      <c r="N110" s="56">
        <v>16.670000000000002</v>
      </c>
      <c r="O110" s="56">
        <v>0.05</v>
      </c>
      <c r="P110" s="57">
        <f t="shared" si="4"/>
        <v>6.7364563544992789E-2</v>
      </c>
      <c r="Q110" s="56">
        <f t="shared" si="5"/>
        <v>5.0122443113833917E-2</v>
      </c>
    </row>
    <row r="111" spans="1:17" ht="15">
      <c r="A111" s="54" t="s">
        <v>838</v>
      </c>
      <c r="B111" s="54" t="s">
        <v>897</v>
      </c>
      <c r="C111" s="54" t="s">
        <v>2402</v>
      </c>
      <c r="D111" s="54" t="s">
        <v>304</v>
      </c>
      <c r="E111" s="54">
        <v>23193</v>
      </c>
      <c r="F111" s="55">
        <v>106.874</v>
      </c>
      <c r="G111" s="54" t="s">
        <v>1472</v>
      </c>
      <c r="H111" s="54">
        <v>7</v>
      </c>
      <c r="I111" s="54">
        <v>2.33</v>
      </c>
      <c r="J111" s="54" t="s">
        <v>1437</v>
      </c>
      <c r="K111" s="54">
        <v>6</v>
      </c>
      <c r="L111" s="54">
        <f t="shared" si="3"/>
        <v>1</v>
      </c>
      <c r="M111" s="56">
        <v>0.05</v>
      </c>
      <c r="N111" s="56">
        <v>1.17</v>
      </c>
      <c r="O111" s="56">
        <v>0.28999999999999998</v>
      </c>
      <c r="P111" s="57">
        <f t="shared" si="4"/>
        <v>9.3568126953234663E-3</v>
      </c>
      <c r="Q111" s="56">
        <f t="shared" si="5"/>
        <v>6.9619142078299594E-3</v>
      </c>
    </row>
    <row r="112" spans="1:17" ht="15">
      <c r="A112" s="54" t="s">
        <v>838</v>
      </c>
      <c r="B112" s="54" t="s">
        <v>898</v>
      </c>
      <c r="C112" s="54" t="s">
        <v>1744</v>
      </c>
      <c r="D112" s="54" t="s">
        <v>69</v>
      </c>
      <c r="E112" s="54">
        <v>2597</v>
      </c>
      <c r="F112" s="55">
        <v>36.052999999999997</v>
      </c>
      <c r="G112" s="54" t="s">
        <v>2314</v>
      </c>
      <c r="H112" s="54">
        <v>6</v>
      </c>
      <c r="I112" s="54">
        <v>2</v>
      </c>
      <c r="J112" s="54" t="s">
        <v>1644</v>
      </c>
      <c r="K112" s="54">
        <v>16</v>
      </c>
      <c r="L112" s="54">
        <f t="shared" si="3"/>
        <v>-10</v>
      </c>
      <c r="M112" s="56">
        <v>0</v>
      </c>
      <c r="N112" s="56">
        <v>0.38</v>
      </c>
      <c r="O112" s="56">
        <v>0.45</v>
      </c>
      <c r="P112" s="57">
        <f t="shared" si="4"/>
        <v>-0.27736942834160822</v>
      </c>
      <c r="Q112" s="56">
        <f t="shared" si="5"/>
        <v>-0.20637606275417278</v>
      </c>
    </row>
    <row r="113" spans="1:17" ht="15">
      <c r="A113" s="54" t="s">
        <v>838</v>
      </c>
      <c r="B113" s="54" t="s">
        <v>900</v>
      </c>
      <c r="C113" s="54" t="s">
        <v>1425</v>
      </c>
      <c r="D113" s="54" t="s">
        <v>70</v>
      </c>
      <c r="E113" s="54">
        <v>113263</v>
      </c>
      <c r="F113" s="55">
        <v>58.024000000000001</v>
      </c>
      <c r="G113" s="54" t="s">
        <v>1481</v>
      </c>
      <c r="H113" s="54">
        <v>11</v>
      </c>
      <c r="I113" s="54">
        <v>3.67</v>
      </c>
      <c r="J113" s="54" t="s">
        <v>1411</v>
      </c>
      <c r="K113" s="54">
        <v>0</v>
      </c>
      <c r="L113" s="54">
        <f t="shared" si="3"/>
        <v>11</v>
      </c>
      <c r="M113" s="56">
        <v>1</v>
      </c>
      <c r="N113" s="56">
        <v>36.67</v>
      </c>
      <c r="O113" s="56">
        <v>0</v>
      </c>
      <c r="P113" s="57">
        <f t="shared" si="4"/>
        <v>0.18957672687163932</v>
      </c>
      <c r="Q113" s="56">
        <f t="shared" si="5"/>
        <v>0.14105411225568401</v>
      </c>
    </row>
    <row r="114" spans="1:17" ht="15">
      <c r="A114" s="54" t="s">
        <v>838</v>
      </c>
      <c r="B114" s="54" t="s">
        <v>902</v>
      </c>
      <c r="C114" s="54" t="s">
        <v>2350</v>
      </c>
      <c r="D114" s="54" t="s">
        <v>305</v>
      </c>
      <c r="E114" s="54">
        <v>26354</v>
      </c>
      <c r="F114" s="55">
        <v>61.993000000000002</v>
      </c>
      <c r="G114" s="54" t="s">
        <v>1932</v>
      </c>
      <c r="H114" s="54">
        <v>4</v>
      </c>
      <c r="I114" s="54">
        <v>1.33</v>
      </c>
      <c r="J114" s="54" t="s">
        <v>1449</v>
      </c>
      <c r="K114" s="54">
        <v>1</v>
      </c>
      <c r="L114" s="54">
        <f t="shared" si="3"/>
        <v>3</v>
      </c>
      <c r="M114" s="56">
        <v>0.33</v>
      </c>
      <c r="N114" s="56">
        <v>4</v>
      </c>
      <c r="O114" s="56">
        <v>0.1</v>
      </c>
      <c r="P114" s="57">
        <f t="shared" si="4"/>
        <v>4.8392560450373427E-2</v>
      </c>
      <c r="Q114" s="56">
        <f t="shared" si="5"/>
        <v>3.6006369382718319E-2</v>
      </c>
    </row>
    <row r="115" spans="1:17" ht="15">
      <c r="A115" s="54" t="s">
        <v>838</v>
      </c>
      <c r="B115" s="54" t="s">
        <v>904</v>
      </c>
      <c r="C115" s="54" t="s">
        <v>2135</v>
      </c>
      <c r="D115" s="54" t="s">
        <v>306</v>
      </c>
      <c r="E115" s="54">
        <v>2874</v>
      </c>
      <c r="F115" s="55">
        <v>36.689</v>
      </c>
      <c r="G115" s="54" t="s">
        <v>1481</v>
      </c>
      <c r="H115" s="54">
        <v>11</v>
      </c>
      <c r="I115" s="54">
        <v>3.67</v>
      </c>
      <c r="J115" s="54" t="s">
        <v>1411</v>
      </c>
      <c r="K115" s="54">
        <v>0</v>
      </c>
      <c r="L115" s="54">
        <f t="shared" si="3"/>
        <v>11</v>
      </c>
      <c r="M115" s="56">
        <v>1</v>
      </c>
      <c r="N115" s="56">
        <v>36.67</v>
      </c>
      <c r="O115" s="56">
        <v>0</v>
      </c>
      <c r="P115" s="57">
        <f t="shared" si="4"/>
        <v>0.29981738395704433</v>
      </c>
      <c r="Q115" s="56">
        <f t="shared" si="5"/>
        <v>0.22307841068232465</v>
      </c>
    </row>
    <row r="116" spans="1:17" ht="15">
      <c r="A116" s="54" t="s">
        <v>838</v>
      </c>
      <c r="B116" s="54" t="s">
        <v>905</v>
      </c>
      <c r="C116" s="54" t="s">
        <v>2354</v>
      </c>
      <c r="D116" s="54" t="s">
        <v>307</v>
      </c>
      <c r="E116" s="54">
        <v>2926</v>
      </c>
      <c r="F116" s="55">
        <v>53.125999999999998</v>
      </c>
      <c r="G116" s="54" t="s">
        <v>1487</v>
      </c>
      <c r="H116" s="54">
        <v>4</v>
      </c>
      <c r="I116" s="54">
        <v>1.33</v>
      </c>
      <c r="J116" s="54" t="s">
        <v>1411</v>
      </c>
      <c r="K116" s="54">
        <v>0</v>
      </c>
      <c r="L116" s="54">
        <f t="shared" si="3"/>
        <v>4</v>
      </c>
      <c r="M116" s="56">
        <v>0.33</v>
      </c>
      <c r="N116" s="56">
        <v>13.33</v>
      </c>
      <c r="O116" s="56">
        <v>0.11</v>
      </c>
      <c r="P116" s="57">
        <f t="shared" si="4"/>
        <v>7.5292700372698876E-2</v>
      </c>
      <c r="Q116" s="56">
        <f t="shared" si="5"/>
        <v>5.6021354443972375E-2</v>
      </c>
    </row>
    <row r="117" spans="1:17" ht="15">
      <c r="A117" s="54" t="s">
        <v>838</v>
      </c>
      <c r="B117" s="54" t="s">
        <v>911</v>
      </c>
      <c r="C117" s="54" t="s">
        <v>2315</v>
      </c>
      <c r="D117" s="54" t="s">
        <v>309</v>
      </c>
      <c r="E117" s="54">
        <v>8841</v>
      </c>
      <c r="F117" s="55">
        <v>48.847999999999999</v>
      </c>
      <c r="G117" s="54" t="s">
        <v>1448</v>
      </c>
      <c r="H117" s="54">
        <v>6</v>
      </c>
      <c r="I117" s="54">
        <v>2</v>
      </c>
      <c r="J117" s="54" t="s">
        <v>1411</v>
      </c>
      <c r="K117" s="54">
        <v>0</v>
      </c>
      <c r="L117" s="54">
        <f t="shared" si="3"/>
        <v>6</v>
      </c>
      <c r="M117" s="56">
        <v>0.66</v>
      </c>
      <c r="N117" s="56">
        <v>20</v>
      </c>
      <c r="O117" s="56">
        <v>0.04</v>
      </c>
      <c r="P117" s="57">
        <f t="shared" si="4"/>
        <v>0.12283000327546675</v>
      </c>
      <c r="Q117" s="56">
        <f t="shared" si="5"/>
        <v>9.1391371484722275E-2</v>
      </c>
    </row>
    <row r="118" spans="1:17" ht="15">
      <c r="A118" s="54" t="s">
        <v>838</v>
      </c>
      <c r="B118" s="54" t="s">
        <v>912</v>
      </c>
      <c r="C118" s="54" t="s">
        <v>2136</v>
      </c>
      <c r="D118" s="54" t="s">
        <v>310</v>
      </c>
      <c r="E118" s="54">
        <v>8924</v>
      </c>
      <c r="F118" s="55">
        <v>527.22799999999995</v>
      </c>
      <c r="G118" s="54" t="s">
        <v>1571</v>
      </c>
      <c r="H118" s="54">
        <v>13</v>
      </c>
      <c r="I118" s="54">
        <v>4.33</v>
      </c>
      <c r="J118" s="54" t="s">
        <v>1411</v>
      </c>
      <c r="K118" s="54">
        <v>0</v>
      </c>
      <c r="L118" s="54">
        <f t="shared" si="3"/>
        <v>13</v>
      </c>
      <c r="M118" s="56">
        <v>1</v>
      </c>
      <c r="N118" s="56">
        <v>43.33</v>
      </c>
      <c r="O118" s="56">
        <v>0</v>
      </c>
      <c r="P118" s="57">
        <f t="shared" si="4"/>
        <v>2.4657264029983236E-2</v>
      </c>
      <c r="Q118" s="56">
        <f t="shared" si="5"/>
        <v>1.8346178593737526E-2</v>
      </c>
    </row>
    <row r="119" spans="1:17" ht="15">
      <c r="A119" s="54" t="s">
        <v>838</v>
      </c>
      <c r="B119" s="54" t="s">
        <v>914</v>
      </c>
      <c r="C119" s="54" t="s">
        <v>1882</v>
      </c>
      <c r="D119" s="54" t="s">
        <v>75</v>
      </c>
      <c r="E119" s="54">
        <v>3009</v>
      </c>
      <c r="F119" s="55">
        <v>22.58</v>
      </c>
      <c r="G119" s="54" t="s">
        <v>2418</v>
      </c>
      <c r="H119" s="54">
        <v>15</v>
      </c>
      <c r="I119" s="54">
        <v>5</v>
      </c>
      <c r="J119" s="54" t="s">
        <v>2419</v>
      </c>
      <c r="K119" s="54">
        <v>12</v>
      </c>
      <c r="L119" s="54">
        <f t="shared" si="3"/>
        <v>3</v>
      </c>
      <c r="M119" s="56">
        <v>0</v>
      </c>
      <c r="N119" s="56">
        <v>1.25</v>
      </c>
      <c r="O119" s="56">
        <v>0.34</v>
      </c>
      <c r="P119" s="57">
        <f t="shared" si="4"/>
        <v>0.13286093888396813</v>
      </c>
      <c r="Q119" s="56">
        <f t="shared" si="5"/>
        <v>9.885486524104771E-2</v>
      </c>
    </row>
    <row r="120" spans="1:17" ht="15">
      <c r="A120" s="54" t="s">
        <v>838</v>
      </c>
      <c r="B120" s="54" t="s">
        <v>915</v>
      </c>
      <c r="C120" s="54" t="s">
        <v>1564</v>
      </c>
      <c r="D120" s="54" t="s">
        <v>76</v>
      </c>
      <c r="E120" s="54">
        <v>3006</v>
      </c>
      <c r="F120" s="55">
        <v>21.364999999999998</v>
      </c>
      <c r="G120" s="54" t="s">
        <v>2452</v>
      </c>
      <c r="H120" s="54">
        <v>28</v>
      </c>
      <c r="I120" s="54">
        <v>9.33</v>
      </c>
      <c r="J120" s="54" t="s">
        <v>2139</v>
      </c>
      <c r="K120" s="54">
        <v>26</v>
      </c>
      <c r="L120" s="54">
        <f t="shared" si="3"/>
        <v>2</v>
      </c>
      <c r="M120" s="56">
        <v>0</v>
      </c>
      <c r="N120" s="56">
        <v>1.08</v>
      </c>
      <c r="O120" s="56">
        <v>0.39</v>
      </c>
      <c r="P120" s="57">
        <f t="shared" si="4"/>
        <v>9.3611046103440218E-2</v>
      </c>
      <c r="Q120" s="56">
        <f t="shared" si="5"/>
        <v>6.9651075969821591E-2</v>
      </c>
    </row>
    <row r="121" spans="1:17" s="53" customFormat="1" ht="15">
      <c r="A121" s="54" t="s">
        <v>838</v>
      </c>
      <c r="B121" s="54" t="s">
        <v>916</v>
      </c>
      <c r="C121" s="54" t="s">
        <v>1901</v>
      </c>
      <c r="D121" s="54" t="s">
        <v>77</v>
      </c>
      <c r="E121" s="54">
        <v>3008</v>
      </c>
      <c r="F121" s="55">
        <v>21.864999999999998</v>
      </c>
      <c r="G121" s="54" t="s">
        <v>2427</v>
      </c>
      <c r="H121" s="54">
        <v>29</v>
      </c>
      <c r="I121" s="54">
        <v>9.67</v>
      </c>
      <c r="J121" s="54" t="s">
        <v>1850</v>
      </c>
      <c r="K121" s="54">
        <v>21</v>
      </c>
      <c r="L121" s="54">
        <f t="shared" si="3"/>
        <v>8</v>
      </c>
      <c r="M121" s="56">
        <v>0</v>
      </c>
      <c r="N121" s="56">
        <v>1.38</v>
      </c>
      <c r="O121" s="56">
        <v>0.36</v>
      </c>
      <c r="P121" s="57">
        <f t="shared" si="4"/>
        <v>0.36588154584953125</v>
      </c>
      <c r="Q121" s="56">
        <f t="shared" si="5"/>
        <v>0.27223329304280597</v>
      </c>
    </row>
    <row r="122" spans="1:17" ht="15">
      <c r="A122" s="54" t="s">
        <v>838</v>
      </c>
      <c r="B122" s="54" t="s">
        <v>918</v>
      </c>
      <c r="C122" s="54" t="s">
        <v>1606</v>
      </c>
      <c r="D122" s="54" t="s">
        <v>79</v>
      </c>
      <c r="E122" s="54">
        <v>85235</v>
      </c>
      <c r="F122" s="55">
        <v>13.906000000000001</v>
      </c>
      <c r="G122" s="54" t="s">
        <v>1641</v>
      </c>
      <c r="H122" s="54">
        <v>16</v>
      </c>
      <c r="I122" s="54">
        <v>5.33</v>
      </c>
      <c r="J122" s="54" t="s">
        <v>2369</v>
      </c>
      <c r="K122" s="54">
        <v>12</v>
      </c>
      <c r="L122" s="54">
        <f t="shared" si="3"/>
        <v>4</v>
      </c>
      <c r="M122" s="56">
        <v>0</v>
      </c>
      <c r="N122" s="56">
        <v>1.33</v>
      </c>
      <c r="O122" s="56">
        <v>0.35</v>
      </c>
      <c r="P122" s="57">
        <f t="shared" si="4"/>
        <v>0.28764562059542642</v>
      </c>
      <c r="Q122" s="56">
        <f t="shared" si="5"/>
        <v>0.21402203913350179</v>
      </c>
    </row>
    <row r="123" spans="1:17" ht="15">
      <c r="A123" s="54" t="s">
        <v>838</v>
      </c>
      <c r="B123" s="54" t="s">
        <v>920</v>
      </c>
      <c r="C123" s="54" t="s">
        <v>2137</v>
      </c>
      <c r="D123" s="54" t="s">
        <v>312</v>
      </c>
      <c r="E123" s="54">
        <v>3017</v>
      </c>
      <c r="F123" s="55">
        <v>13.936</v>
      </c>
      <c r="G123" s="54" t="s">
        <v>1647</v>
      </c>
      <c r="H123" s="54">
        <v>20</v>
      </c>
      <c r="I123" s="54">
        <v>6.67</v>
      </c>
      <c r="J123" s="54" t="s">
        <v>2016</v>
      </c>
      <c r="K123" s="54">
        <v>5</v>
      </c>
      <c r="L123" s="54">
        <f t="shared" si="3"/>
        <v>15</v>
      </c>
      <c r="M123" s="56">
        <v>0.91</v>
      </c>
      <c r="N123" s="56">
        <v>4</v>
      </c>
      <c r="O123" s="56">
        <v>0</v>
      </c>
      <c r="P123" s="57">
        <f t="shared" si="4"/>
        <v>1.076349024110218</v>
      </c>
      <c r="Q123" s="56">
        <f t="shared" si="5"/>
        <v>0.80085492865343599</v>
      </c>
    </row>
    <row r="124" spans="1:17" ht="15">
      <c r="A124" s="54" t="s">
        <v>838</v>
      </c>
      <c r="B124" s="54" t="s">
        <v>923</v>
      </c>
      <c r="C124" s="54" t="s">
        <v>2289</v>
      </c>
      <c r="D124" s="54" t="s">
        <v>314</v>
      </c>
      <c r="E124" s="54">
        <v>8359</v>
      </c>
      <c r="F124" s="55">
        <v>11.367000000000001</v>
      </c>
      <c r="G124" s="54" t="s">
        <v>1987</v>
      </c>
      <c r="H124" s="54">
        <v>10</v>
      </c>
      <c r="I124" s="54">
        <v>3.33</v>
      </c>
      <c r="J124" s="54" t="s">
        <v>1431</v>
      </c>
      <c r="K124" s="54">
        <v>3</v>
      </c>
      <c r="L124" s="54">
        <f t="shared" si="3"/>
        <v>7</v>
      </c>
      <c r="M124" s="56">
        <v>0.77</v>
      </c>
      <c r="N124" s="56">
        <v>3.33</v>
      </c>
      <c r="O124" s="56">
        <v>0.01</v>
      </c>
      <c r="P124" s="57">
        <f t="shared" si="4"/>
        <v>0.61581771795548512</v>
      </c>
      <c r="Q124" s="56">
        <f t="shared" si="5"/>
        <v>0.45819770681211686</v>
      </c>
    </row>
    <row r="125" spans="1:17" ht="15">
      <c r="A125" s="54" t="s">
        <v>838</v>
      </c>
      <c r="B125" s="54" t="s">
        <v>2334</v>
      </c>
      <c r="C125" s="54" t="s">
        <v>2335</v>
      </c>
      <c r="D125" s="54" t="s">
        <v>315</v>
      </c>
      <c r="E125" s="54">
        <v>3105</v>
      </c>
      <c r="F125" s="55">
        <v>41.218000000000004</v>
      </c>
      <c r="G125" s="54" t="s">
        <v>1490</v>
      </c>
      <c r="H125" s="54">
        <v>5</v>
      </c>
      <c r="I125" s="54">
        <v>1.67</v>
      </c>
      <c r="J125" s="54" t="s">
        <v>1842</v>
      </c>
      <c r="K125" s="54">
        <v>1</v>
      </c>
      <c r="L125" s="54">
        <f t="shared" si="3"/>
        <v>4</v>
      </c>
      <c r="M125" s="56">
        <v>0.6</v>
      </c>
      <c r="N125" s="56">
        <v>5</v>
      </c>
      <c r="O125" s="56">
        <v>7.0000000000000007E-2</v>
      </c>
      <c r="P125" s="57">
        <f t="shared" si="4"/>
        <v>9.7044980348391471E-2</v>
      </c>
      <c r="Q125" s="56">
        <f t="shared" si="5"/>
        <v>7.2206086568743652E-2</v>
      </c>
    </row>
    <row r="126" spans="1:17" ht="15">
      <c r="A126" s="54" t="s">
        <v>838</v>
      </c>
      <c r="B126" s="54" t="s">
        <v>929</v>
      </c>
      <c r="C126" s="54" t="s">
        <v>1747</v>
      </c>
      <c r="D126" s="54" t="s">
        <v>83</v>
      </c>
      <c r="E126" s="54">
        <v>3178</v>
      </c>
      <c r="F126" s="55">
        <v>38.747</v>
      </c>
      <c r="G126" s="54" t="s">
        <v>1487</v>
      </c>
      <c r="H126" s="54">
        <v>4</v>
      </c>
      <c r="I126" s="54">
        <v>1.33</v>
      </c>
      <c r="J126" s="54" t="s">
        <v>1411</v>
      </c>
      <c r="K126" s="54">
        <v>0</v>
      </c>
      <c r="L126" s="54">
        <f t="shared" si="3"/>
        <v>4</v>
      </c>
      <c r="M126" s="56">
        <v>0.33</v>
      </c>
      <c r="N126" s="56">
        <v>13.33</v>
      </c>
      <c r="O126" s="56">
        <v>0.11</v>
      </c>
      <c r="P126" s="57">
        <f t="shared" si="4"/>
        <v>0.10323379874570934</v>
      </c>
      <c r="Q126" s="56">
        <f t="shared" si="5"/>
        <v>7.6810862161986113E-2</v>
      </c>
    </row>
    <row r="127" spans="1:17" ht="15">
      <c r="A127" s="54" t="s">
        <v>838</v>
      </c>
      <c r="B127" s="54" t="s">
        <v>930</v>
      </c>
      <c r="C127" s="54" t="s">
        <v>1750</v>
      </c>
      <c r="D127" s="54" t="s">
        <v>84</v>
      </c>
      <c r="E127" s="54">
        <v>3181</v>
      </c>
      <c r="F127" s="55">
        <v>37.43</v>
      </c>
      <c r="G127" s="54" t="s">
        <v>1999</v>
      </c>
      <c r="H127" s="54">
        <v>7</v>
      </c>
      <c r="I127" s="54">
        <v>2.33</v>
      </c>
      <c r="J127" s="54" t="s">
        <v>1411</v>
      </c>
      <c r="K127" s="54">
        <v>0</v>
      </c>
      <c r="L127" s="54">
        <f t="shared" si="3"/>
        <v>7</v>
      </c>
      <c r="M127" s="56">
        <v>0.66</v>
      </c>
      <c r="N127" s="56">
        <v>23.33</v>
      </c>
      <c r="O127" s="56">
        <v>0.03</v>
      </c>
      <c r="P127" s="57">
        <f t="shared" si="4"/>
        <v>0.18701576275714668</v>
      </c>
      <c r="Q127" s="56">
        <f t="shared" si="5"/>
        <v>0.13914863300382938</v>
      </c>
    </row>
    <row r="128" spans="1:17" ht="15">
      <c r="A128" s="54" t="s">
        <v>838</v>
      </c>
      <c r="B128" s="54" t="s">
        <v>931</v>
      </c>
      <c r="C128" s="54" t="s">
        <v>2138</v>
      </c>
      <c r="D128" s="54" t="s">
        <v>316</v>
      </c>
      <c r="E128" s="54">
        <v>220988</v>
      </c>
      <c r="F128" s="55">
        <v>39.594999999999999</v>
      </c>
      <c r="G128" s="54" t="s">
        <v>2139</v>
      </c>
      <c r="H128" s="54">
        <v>26</v>
      </c>
      <c r="I128" s="54">
        <v>8.67</v>
      </c>
      <c r="J128" s="54" t="s">
        <v>1411</v>
      </c>
      <c r="K128" s="54">
        <v>0</v>
      </c>
      <c r="L128" s="54">
        <f t="shared" si="3"/>
        <v>26</v>
      </c>
      <c r="M128" s="56">
        <v>1</v>
      </c>
      <c r="N128" s="56">
        <v>86.67</v>
      </c>
      <c r="O128" s="56">
        <v>0</v>
      </c>
      <c r="P128" s="57">
        <f t="shared" si="4"/>
        <v>0.65664856673822458</v>
      </c>
      <c r="Q128" s="56">
        <f t="shared" si="5"/>
        <v>0.48857780263260753</v>
      </c>
    </row>
    <row r="129" spans="1:17" ht="15">
      <c r="A129" s="54" t="s">
        <v>838</v>
      </c>
      <c r="B129" s="54" t="s">
        <v>933</v>
      </c>
      <c r="C129" s="54" t="s">
        <v>1438</v>
      </c>
      <c r="D129" s="54" t="s">
        <v>85</v>
      </c>
      <c r="E129" s="54">
        <v>3183</v>
      </c>
      <c r="F129" s="55">
        <v>33.67</v>
      </c>
      <c r="G129" s="54" t="s">
        <v>2140</v>
      </c>
      <c r="H129" s="54">
        <v>21</v>
      </c>
      <c r="I129" s="54">
        <v>7</v>
      </c>
      <c r="J129" s="54" t="s">
        <v>1900</v>
      </c>
      <c r="K129" s="54">
        <v>2</v>
      </c>
      <c r="L129" s="54">
        <f t="shared" si="3"/>
        <v>19</v>
      </c>
      <c r="M129" s="56">
        <v>1</v>
      </c>
      <c r="N129" s="56">
        <v>10.5</v>
      </c>
      <c r="O129" s="56">
        <v>0</v>
      </c>
      <c r="P129" s="57">
        <f t="shared" si="4"/>
        <v>0.5643005643005643</v>
      </c>
      <c r="Q129" s="56">
        <f t="shared" si="5"/>
        <v>0.4198664912950627</v>
      </c>
    </row>
    <row r="130" spans="1:17" ht="15">
      <c r="A130" s="54" t="s">
        <v>838</v>
      </c>
      <c r="B130" s="54" t="s">
        <v>934</v>
      </c>
      <c r="C130" s="54" t="s">
        <v>2383</v>
      </c>
      <c r="D130" s="54" t="s">
        <v>317</v>
      </c>
      <c r="E130" s="54">
        <v>3184</v>
      </c>
      <c r="F130" s="55">
        <v>38.433999999999997</v>
      </c>
      <c r="G130" s="54" t="s">
        <v>1458</v>
      </c>
      <c r="H130" s="54">
        <v>4</v>
      </c>
      <c r="I130" s="54">
        <v>1.33</v>
      </c>
      <c r="J130" s="54" t="s">
        <v>1431</v>
      </c>
      <c r="K130" s="54">
        <v>3</v>
      </c>
      <c r="L130" s="54">
        <f t="shared" ref="L130:L193" si="6">H130-K130</f>
        <v>1</v>
      </c>
      <c r="M130" s="56">
        <v>0.13</v>
      </c>
      <c r="N130" s="56">
        <v>1.33</v>
      </c>
      <c r="O130" s="56">
        <v>0.25</v>
      </c>
      <c r="P130" s="57">
        <f t="shared" ref="P130:P193" si="7">L130/F130</f>
        <v>2.6018629338606443E-2</v>
      </c>
      <c r="Q130" s="56">
        <f t="shared" ref="Q130:Q193" si="8">P130/1.344</f>
        <v>1.9359099210272651E-2</v>
      </c>
    </row>
    <row r="131" spans="1:17" ht="15">
      <c r="A131" s="54" t="s">
        <v>838</v>
      </c>
      <c r="B131" s="54" t="s">
        <v>935</v>
      </c>
      <c r="C131" s="54" t="s">
        <v>2351</v>
      </c>
      <c r="D131" s="54" t="s">
        <v>318</v>
      </c>
      <c r="E131" s="54">
        <v>9987</v>
      </c>
      <c r="F131" s="55">
        <v>46.438000000000002</v>
      </c>
      <c r="G131" s="54" t="s">
        <v>2018</v>
      </c>
      <c r="H131" s="54">
        <v>5</v>
      </c>
      <c r="I131" s="54">
        <v>1.67</v>
      </c>
      <c r="J131" s="54" t="s">
        <v>1411</v>
      </c>
      <c r="K131" s="54">
        <v>0</v>
      </c>
      <c r="L131" s="54">
        <f t="shared" si="6"/>
        <v>5</v>
      </c>
      <c r="M131" s="56">
        <v>0.33</v>
      </c>
      <c r="N131" s="56">
        <v>16.670000000000002</v>
      </c>
      <c r="O131" s="56">
        <v>0.1</v>
      </c>
      <c r="P131" s="57">
        <f t="shared" si="7"/>
        <v>0.107670442310177</v>
      </c>
      <c r="Q131" s="56">
        <f t="shared" si="8"/>
        <v>8.0111936242691209E-2</v>
      </c>
    </row>
    <row r="132" spans="1:17" ht="15">
      <c r="A132" s="54" t="s">
        <v>838</v>
      </c>
      <c r="B132" s="54" t="s">
        <v>936</v>
      </c>
      <c r="C132" s="54" t="s">
        <v>1617</v>
      </c>
      <c r="D132" s="54" t="s">
        <v>86</v>
      </c>
      <c r="E132" s="54">
        <v>3185</v>
      </c>
      <c r="F132" s="55">
        <v>45.671999999999997</v>
      </c>
      <c r="G132" s="54" t="s">
        <v>2482</v>
      </c>
      <c r="H132" s="54">
        <v>45</v>
      </c>
      <c r="I132" s="54">
        <v>15</v>
      </c>
      <c r="J132" s="54" t="s">
        <v>2483</v>
      </c>
      <c r="K132" s="54">
        <v>44</v>
      </c>
      <c r="L132" s="54">
        <f t="shared" si="6"/>
        <v>1</v>
      </c>
      <c r="M132" s="56">
        <v>0</v>
      </c>
      <c r="N132" s="56">
        <v>1.02</v>
      </c>
      <c r="O132" s="56">
        <v>0.42</v>
      </c>
      <c r="P132" s="57">
        <f t="shared" si="7"/>
        <v>2.1895253109125944E-2</v>
      </c>
      <c r="Q132" s="56">
        <f t="shared" si="8"/>
        <v>1.6291110944290137E-2</v>
      </c>
    </row>
    <row r="133" spans="1:17" ht="15">
      <c r="A133" s="54" t="s">
        <v>838</v>
      </c>
      <c r="B133" s="54" t="s">
        <v>937</v>
      </c>
      <c r="C133" s="54" t="s">
        <v>1660</v>
      </c>
      <c r="D133" s="54" t="s">
        <v>87</v>
      </c>
      <c r="E133" s="54">
        <v>3187</v>
      </c>
      <c r="F133" s="55">
        <v>49.228999999999999</v>
      </c>
      <c r="G133" s="54" t="s">
        <v>2488</v>
      </c>
      <c r="H133" s="54">
        <v>61</v>
      </c>
      <c r="I133" s="54">
        <v>20.329999999999998</v>
      </c>
      <c r="J133" s="54" t="s">
        <v>2489</v>
      </c>
      <c r="K133" s="54">
        <v>63</v>
      </c>
      <c r="L133" s="54">
        <f t="shared" si="6"/>
        <v>-2</v>
      </c>
      <c r="M133" s="56">
        <v>0</v>
      </c>
      <c r="N133" s="56">
        <v>0.97</v>
      </c>
      <c r="O133" s="56">
        <v>0.43</v>
      </c>
      <c r="P133" s="57">
        <f t="shared" si="7"/>
        <v>-4.062646001340673E-2</v>
      </c>
      <c r="Q133" s="56">
        <f t="shared" si="8"/>
        <v>-3.0228020843308577E-2</v>
      </c>
    </row>
    <row r="134" spans="1:17" ht="15">
      <c r="A134" s="54" t="s">
        <v>838</v>
      </c>
      <c r="B134" s="54" t="s">
        <v>938</v>
      </c>
      <c r="C134" s="54" t="s">
        <v>2470</v>
      </c>
      <c r="D134" s="54" t="s">
        <v>319</v>
      </c>
      <c r="E134" s="54">
        <v>3188</v>
      </c>
      <c r="F134" s="55">
        <v>49.264000000000003</v>
      </c>
      <c r="G134" s="54" t="s">
        <v>1935</v>
      </c>
      <c r="H134" s="54">
        <v>38</v>
      </c>
      <c r="I134" s="54">
        <v>12.67</v>
      </c>
      <c r="J134" s="54" t="s">
        <v>2471</v>
      </c>
      <c r="K134" s="54">
        <v>34</v>
      </c>
      <c r="L134" s="54">
        <f t="shared" si="6"/>
        <v>4</v>
      </c>
      <c r="M134" s="56">
        <v>0</v>
      </c>
      <c r="N134" s="56">
        <v>1.1200000000000001</v>
      </c>
      <c r="O134" s="56">
        <v>0.41</v>
      </c>
      <c r="P134" s="57">
        <f t="shared" si="7"/>
        <v>8.1195193244559913E-2</v>
      </c>
      <c r="Q134" s="56">
        <f t="shared" si="8"/>
        <v>6.0413090211726118E-2</v>
      </c>
    </row>
    <row r="135" spans="1:17" ht="15">
      <c r="A135" s="54" t="s">
        <v>838</v>
      </c>
      <c r="B135" s="54" t="s">
        <v>939</v>
      </c>
      <c r="C135" s="54" t="s">
        <v>1620</v>
      </c>
      <c r="D135" s="54" t="s">
        <v>88</v>
      </c>
      <c r="E135" s="54">
        <v>3190</v>
      </c>
      <c r="F135" s="55">
        <v>50.975999999999999</v>
      </c>
      <c r="G135" s="54" t="s">
        <v>2141</v>
      </c>
      <c r="H135" s="54">
        <v>44</v>
      </c>
      <c r="I135" s="54">
        <v>14.67</v>
      </c>
      <c r="J135" s="54" t="s">
        <v>1802</v>
      </c>
      <c r="K135" s="54">
        <v>7</v>
      </c>
      <c r="L135" s="54">
        <f t="shared" si="6"/>
        <v>37</v>
      </c>
      <c r="M135" s="56">
        <v>1</v>
      </c>
      <c r="N135" s="56">
        <v>6.29</v>
      </c>
      <c r="O135" s="56">
        <v>0</v>
      </c>
      <c r="P135" s="57">
        <f t="shared" si="7"/>
        <v>0.72583176396735716</v>
      </c>
      <c r="Q135" s="56">
        <f t="shared" si="8"/>
        <v>0.54005339580904543</v>
      </c>
    </row>
    <row r="136" spans="1:17" ht="15">
      <c r="A136" s="54" t="s">
        <v>838</v>
      </c>
      <c r="B136" s="54" t="s">
        <v>940</v>
      </c>
      <c r="C136" s="54" t="s">
        <v>2142</v>
      </c>
      <c r="D136" s="54" t="s">
        <v>320</v>
      </c>
      <c r="E136" s="54">
        <v>3191</v>
      </c>
      <c r="F136" s="55">
        <v>64.132999999999996</v>
      </c>
      <c r="G136" s="54" t="s">
        <v>1592</v>
      </c>
      <c r="H136" s="54">
        <v>12</v>
      </c>
      <c r="I136" s="54">
        <v>4</v>
      </c>
      <c r="J136" s="54" t="s">
        <v>1411</v>
      </c>
      <c r="K136" s="54">
        <v>0</v>
      </c>
      <c r="L136" s="54">
        <f t="shared" si="6"/>
        <v>12</v>
      </c>
      <c r="M136" s="56">
        <v>1</v>
      </c>
      <c r="N136" s="56">
        <v>40</v>
      </c>
      <c r="O136" s="56">
        <v>0</v>
      </c>
      <c r="P136" s="57">
        <f t="shared" si="7"/>
        <v>0.18711115962141175</v>
      </c>
      <c r="Q136" s="56">
        <f t="shared" si="8"/>
        <v>0.13921961281355041</v>
      </c>
    </row>
    <row r="137" spans="1:17" ht="15">
      <c r="A137" s="54" t="s">
        <v>838</v>
      </c>
      <c r="B137" s="54" t="s">
        <v>941</v>
      </c>
      <c r="C137" s="54" t="s">
        <v>1753</v>
      </c>
      <c r="D137" s="54" t="s">
        <v>89</v>
      </c>
      <c r="E137" s="54">
        <v>4670</v>
      </c>
      <c r="F137" s="55">
        <v>77.516000000000005</v>
      </c>
      <c r="G137" s="54" t="s">
        <v>2520</v>
      </c>
      <c r="H137" s="54">
        <v>87</v>
      </c>
      <c r="I137" s="54">
        <v>29</v>
      </c>
      <c r="J137" s="54" t="s">
        <v>2521</v>
      </c>
      <c r="K137" s="54">
        <v>101</v>
      </c>
      <c r="L137" s="54">
        <f t="shared" si="6"/>
        <v>-14</v>
      </c>
      <c r="M137" s="56">
        <v>0</v>
      </c>
      <c r="N137" s="56">
        <v>0.86</v>
      </c>
      <c r="O137" s="56">
        <v>0.45</v>
      </c>
      <c r="P137" s="57">
        <f t="shared" si="7"/>
        <v>-0.18060787450332833</v>
      </c>
      <c r="Q137" s="56">
        <f t="shared" si="8"/>
        <v>-0.1343808590054526</v>
      </c>
    </row>
    <row r="138" spans="1:17" ht="15">
      <c r="A138" s="54" t="s">
        <v>838</v>
      </c>
      <c r="B138" s="54" t="s">
        <v>942</v>
      </c>
      <c r="C138" s="54" t="s">
        <v>2143</v>
      </c>
      <c r="D138" s="54" t="s">
        <v>321</v>
      </c>
      <c r="E138" s="54">
        <v>10236</v>
      </c>
      <c r="F138" s="55">
        <v>70.942999999999998</v>
      </c>
      <c r="G138" s="54" t="s">
        <v>2144</v>
      </c>
      <c r="H138" s="54">
        <v>23</v>
      </c>
      <c r="I138" s="54">
        <v>7.67</v>
      </c>
      <c r="J138" s="54" t="s">
        <v>1842</v>
      </c>
      <c r="K138" s="54">
        <v>1</v>
      </c>
      <c r="L138" s="54">
        <f t="shared" si="6"/>
        <v>22</v>
      </c>
      <c r="M138" s="56">
        <v>1</v>
      </c>
      <c r="N138" s="56">
        <v>23</v>
      </c>
      <c r="O138" s="56">
        <v>0</v>
      </c>
      <c r="P138" s="57">
        <f t="shared" si="7"/>
        <v>0.3101081149655357</v>
      </c>
      <c r="Q138" s="56">
        <f t="shared" si="8"/>
        <v>0.23073520458745214</v>
      </c>
    </row>
    <row r="139" spans="1:17" ht="15">
      <c r="A139" s="54" t="s">
        <v>838</v>
      </c>
      <c r="B139" s="54" t="s">
        <v>943</v>
      </c>
      <c r="C139" s="54" t="s">
        <v>1498</v>
      </c>
      <c r="D139" s="54" t="s">
        <v>90</v>
      </c>
      <c r="E139" s="54">
        <v>3192</v>
      </c>
      <c r="F139" s="55">
        <v>90.584000000000003</v>
      </c>
      <c r="G139" s="54" t="s">
        <v>2145</v>
      </c>
      <c r="H139" s="54">
        <v>96</v>
      </c>
      <c r="I139" s="54">
        <v>32</v>
      </c>
      <c r="J139" s="54" t="s">
        <v>1471</v>
      </c>
      <c r="K139" s="54">
        <v>14</v>
      </c>
      <c r="L139" s="54">
        <f t="shared" si="6"/>
        <v>82</v>
      </c>
      <c r="M139" s="56">
        <v>1</v>
      </c>
      <c r="N139" s="56">
        <v>6.86</v>
      </c>
      <c r="O139" s="56">
        <v>0</v>
      </c>
      <c r="P139" s="57">
        <f t="shared" si="7"/>
        <v>0.9052371279696193</v>
      </c>
      <c r="Q139" s="56">
        <f t="shared" si="8"/>
        <v>0.67353952973929998</v>
      </c>
    </row>
    <row r="140" spans="1:17" ht="15">
      <c r="A140" s="54" t="s">
        <v>838</v>
      </c>
      <c r="B140" s="54" t="s">
        <v>944</v>
      </c>
      <c r="C140" s="54" t="s">
        <v>1756</v>
      </c>
      <c r="D140" s="54" t="s">
        <v>91</v>
      </c>
      <c r="E140" s="54">
        <v>11100</v>
      </c>
      <c r="F140" s="55">
        <v>95.739000000000004</v>
      </c>
      <c r="G140" s="54" t="s">
        <v>1760</v>
      </c>
      <c r="H140" s="54">
        <v>22</v>
      </c>
      <c r="I140" s="54">
        <v>7.33</v>
      </c>
      <c r="J140" s="54" t="s">
        <v>2433</v>
      </c>
      <c r="K140" s="54">
        <v>19</v>
      </c>
      <c r="L140" s="54">
        <f t="shared" si="6"/>
        <v>3</v>
      </c>
      <c r="M140" s="56">
        <v>0</v>
      </c>
      <c r="N140" s="56">
        <v>1.1599999999999999</v>
      </c>
      <c r="O140" s="56">
        <v>0.37</v>
      </c>
      <c r="P140" s="57">
        <f t="shared" si="7"/>
        <v>3.1335192554758244E-2</v>
      </c>
      <c r="Q140" s="56">
        <f t="shared" si="8"/>
        <v>2.3314875412766549E-2</v>
      </c>
    </row>
    <row r="141" spans="1:17" ht="15">
      <c r="A141" s="54" t="s">
        <v>838</v>
      </c>
      <c r="B141" s="54" t="s">
        <v>945</v>
      </c>
      <c r="C141" s="54" t="s">
        <v>2146</v>
      </c>
      <c r="D141" s="54" t="s">
        <v>322</v>
      </c>
      <c r="E141" s="54">
        <v>221092</v>
      </c>
      <c r="F141" s="55">
        <v>85.105000000000004</v>
      </c>
      <c r="G141" s="54" t="s">
        <v>2147</v>
      </c>
      <c r="H141" s="54">
        <v>25</v>
      </c>
      <c r="I141" s="54">
        <v>8.33</v>
      </c>
      <c r="J141" s="54" t="s">
        <v>1411</v>
      </c>
      <c r="K141" s="54">
        <v>0</v>
      </c>
      <c r="L141" s="54">
        <f t="shared" si="6"/>
        <v>25</v>
      </c>
      <c r="M141" s="56">
        <v>1</v>
      </c>
      <c r="N141" s="56">
        <v>83.33</v>
      </c>
      <c r="O141" s="56">
        <v>0</v>
      </c>
      <c r="P141" s="57">
        <f t="shared" si="7"/>
        <v>0.29375477351506962</v>
      </c>
      <c r="Q141" s="56">
        <f t="shared" si="8"/>
        <v>0.21856753981776011</v>
      </c>
    </row>
    <row r="142" spans="1:17" ht="15">
      <c r="A142" s="54" t="s">
        <v>838</v>
      </c>
      <c r="B142" s="54" t="s">
        <v>946</v>
      </c>
      <c r="C142" s="54" t="s">
        <v>2148</v>
      </c>
      <c r="D142" s="54" t="s">
        <v>323</v>
      </c>
      <c r="E142" s="54">
        <v>50809</v>
      </c>
      <c r="F142" s="55">
        <v>61.207000000000001</v>
      </c>
      <c r="G142" s="54" t="s">
        <v>1437</v>
      </c>
      <c r="H142" s="54">
        <v>6</v>
      </c>
      <c r="I142" s="54">
        <v>2</v>
      </c>
      <c r="J142" s="54" t="s">
        <v>1411</v>
      </c>
      <c r="K142" s="54">
        <v>0</v>
      </c>
      <c r="L142" s="54">
        <f t="shared" si="6"/>
        <v>6</v>
      </c>
      <c r="M142" s="56">
        <v>0.99</v>
      </c>
      <c r="N142" s="56">
        <v>20</v>
      </c>
      <c r="O142" s="56">
        <v>0</v>
      </c>
      <c r="P142" s="57">
        <f t="shared" si="7"/>
        <v>9.8028003332952113E-2</v>
      </c>
      <c r="Q142" s="56">
        <f t="shared" si="8"/>
        <v>7.2937502479875085E-2</v>
      </c>
    </row>
    <row r="143" spans="1:17" ht="15">
      <c r="A143" s="54" t="s">
        <v>838</v>
      </c>
      <c r="B143" s="54" t="s">
        <v>949</v>
      </c>
      <c r="C143" s="54" t="s">
        <v>1759</v>
      </c>
      <c r="D143" s="54" t="s">
        <v>94</v>
      </c>
      <c r="E143" s="54">
        <v>3326</v>
      </c>
      <c r="F143" s="55">
        <v>83.263999999999996</v>
      </c>
      <c r="G143" s="54" t="s">
        <v>1561</v>
      </c>
      <c r="H143" s="54">
        <v>9</v>
      </c>
      <c r="I143" s="54">
        <v>3</v>
      </c>
      <c r="J143" s="54" t="s">
        <v>1934</v>
      </c>
      <c r="K143" s="54">
        <v>10</v>
      </c>
      <c r="L143" s="54">
        <f t="shared" si="6"/>
        <v>-1</v>
      </c>
      <c r="M143" s="56">
        <v>0</v>
      </c>
      <c r="N143" s="56">
        <v>0.9</v>
      </c>
      <c r="O143" s="56">
        <v>0.35</v>
      </c>
      <c r="P143" s="57">
        <f t="shared" si="7"/>
        <v>-1.200999231360492E-2</v>
      </c>
      <c r="Q143" s="56">
        <f t="shared" si="8"/>
        <v>-8.936006185717946E-3</v>
      </c>
    </row>
    <row r="144" spans="1:17" ht="15">
      <c r="A144" s="54" t="s">
        <v>838</v>
      </c>
      <c r="B144" s="54" t="s">
        <v>950</v>
      </c>
      <c r="C144" s="54" t="s">
        <v>1761</v>
      </c>
      <c r="D144" s="54" t="s">
        <v>95</v>
      </c>
      <c r="E144" s="54">
        <v>3303</v>
      </c>
      <c r="F144" s="55">
        <v>70.052000000000007</v>
      </c>
      <c r="G144" s="54" t="s">
        <v>2381</v>
      </c>
      <c r="H144" s="54">
        <v>50</v>
      </c>
      <c r="I144" s="54">
        <v>16.670000000000002</v>
      </c>
      <c r="J144" s="54" t="s">
        <v>2132</v>
      </c>
      <c r="K144" s="54">
        <v>23</v>
      </c>
      <c r="L144" s="54">
        <f t="shared" si="6"/>
        <v>27</v>
      </c>
      <c r="M144" s="56">
        <v>0.16</v>
      </c>
      <c r="N144" s="56">
        <v>2.17</v>
      </c>
      <c r="O144" s="56">
        <v>0.24</v>
      </c>
      <c r="P144" s="57">
        <f t="shared" si="7"/>
        <v>0.38542796779535199</v>
      </c>
      <c r="Q144" s="56">
        <f t="shared" si="8"/>
        <v>0.286776761752494</v>
      </c>
    </row>
    <row r="145" spans="1:17" ht="15">
      <c r="A145" s="54" t="s">
        <v>838</v>
      </c>
      <c r="B145" s="54" t="s">
        <v>951</v>
      </c>
      <c r="C145" s="54" t="s">
        <v>1764</v>
      </c>
      <c r="D145" s="54" t="s">
        <v>96</v>
      </c>
      <c r="E145" s="54">
        <v>3309</v>
      </c>
      <c r="F145" s="55">
        <v>72.332999999999998</v>
      </c>
      <c r="G145" s="54" t="s">
        <v>2522</v>
      </c>
      <c r="H145" s="54">
        <v>61</v>
      </c>
      <c r="I145" s="54">
        <v>20.329999999999998</v>
      </c>
      <c r="J145" s="54" t="s">
        <v>2523</v>
      </c>
      <c r="K145" s="54">
        <v>69</v>
      </c>
      <c r="L145" s="54">
        <f t="shared" si="6"/>
        <v>-8</v>
      </c>
      <c r="M145" s="56">
        <v>0</v>
      </c>
      <c r="N145" s="56">
        <v>0.88</v>
      </c>
      <c r="O145" s="56">
        <v>0.45</v>
      </c>
      <c r="P145" s="57">
        <f t="shared" si="7"/>
        <v>-0.11059958801653465</v>
      </c>
      <c r="Q145" s="56">
        <f t="shared" si="8"/>
        <v>-8.2291360131350175E-2</v>
      </c>
    </row>
    <row r="146" spans="1:17" ht="15">
      <c r="A146" s="54" t="s">
        <v>838</v>
      </c>
      <c r="B146" s="54" t="s">
        <v>952</v>
      </c>
      <c r="C146" s="54" t="s">
        <v>1767</v>
      </c>
      <c r="D146" s="54" t="s">
        <v>97</v>
      </c>
      <c r="E146" s="54">
        <v>3312</v>
      </c>
      <c r="F146" s="55">
        <v>70.897999999999996</v>
      </c>
      <c r="G146" s="54" t="s">
        <v>2490</v>
      </c>
      <c r="H146" s="54">
        <v>80</v>
      </c>
      <c r="I146" s="54">
        <v>26.67</v>
      </c>
      <c r="J146" s="54" t="s">
        <v>2491</v>
      </c>
      <c r="K146" s="54">
        <v>78</v>
      </c>
      <c r="L146" s="54">
        <f t="shared" si="6"/>
        <v>2</v>
      </c>
      <c r="M146" s="56">
        <v>0</v>
      </c>
      <c r="N146" s="56">
        <v>1.03</v>
      </c>
      <c r="O146" s="56">
        <v>0.43</v>
      </c>
      <c r="P146" s="57">
        <f t="shared" si="7"/>
        <v>2.8209540466585799E-2</v>
      </c>
      <c r="Q146" s="56">
        <f t="shared" si="8"/>
        <v>2.0989241418590623E-2</v>
      </c>
    </row>
    <row r="147" spans="1:17" ht="15">
      <c r="A147" s="54" t="s">
        <v>838</v>
      </c>
      <c r="B147" s="54" t="s">
        <v>953</v>
      </c>
      <c r="C147" s="54" t="s">
        <v>1663</v>
      </c>
      <c r="D147" s="54" t="s">
        <v>98</v>
      </c>
      <c r="E147" s="54">
        <v>3313</v>
      </c>
      <c r="F147" s="55">
        <v>73.680000000000007</v>
      </c>
      <c r="G147" s="54" t="s">
        <v>2453</v>
      </c>
      <c r="H147" s="54">
        <v>40</v>
      </c>
      <c r="I147" s="54">
        <v>13.33</v>
      </c>
      <c r="J147" s="54" t="s">
        <v>2454</v>
      </c>
      <c r="K147" s="54">
        <v>32</v>
      </c>
      <c r="L147" s="54">
        <f t="shared" si="6"/>
        <v>8</v>
      </c>
      <c r="M147" s="56">
        <v>0</v>
      </c>
      <c r="N147" s="56">
        <v>1.25</v>
      </c>
      <c r="O147" s="56">
        <v>0.39</v>
      </c>
      <c r="P147" s="57">
        <f t="shared" si="7"/>
        <v>0.10857763300760043</v>
      </c>
      <c r="Q147" s="56">
        <f t="shared" si="8"/>
        <v>8.0786929321131268E-2</v>
      </c>
    </row>
    <row r="148" spans="1:17" ht="15">
      <c r="A148" s="54" t="s">
        <v>838</v>
      </c>
      <c r="B148" s="54" t="s">
        <v>954</v>
      </c>
      <c r="C148" s="54" t="s">
        <v>1769</v>
      </c>
      <c r="D148" s="54" t="s">
        <v>99</v>
      </c>
      <c r="E148" s="54">
        <v>3315</v>
      </c>
      <c r="F148" s="55">
        <v>22.783000000000001</v>
      </c>
      <c r="G148" s="54" t="s">
        <v>2390</v>
      </c>
      <c r="H148" s="54">
        <v>25</v>
      </c>
      <c r="I148" s="54">
        <v>8.33</v>
      </c>
      <c r="J148" s="54" t="s">
        <v>2391</v>
      </c>
      <c r="K148" s="54">
        <v>12</v>
      </c>
      <c r="L148" s="54">
        <f t="shared" si="6"/>
        <v>13</v>
      </c>
      <c r="M148" s="56">
        <v>0.13</v>
      </c>
      <c r="N148" s="56">
        <v>2.08</v>
      </c>
      <c r="O148" s="56">
        <v>0.27</v>
      </c>
      <c r="P148" s="57">
        <f t="shared" si="7"/>
        <v>0.57060088662599306</v>
      </c>
      <c r="Q148" s="56">
        <f t="shared" si="8"/>
        <v>0.42455423112053053</v>
      </c>
    </row>
    <row r="149" spans="1:17" ht="15">
      <c r="A149" s="54" t="s">
        <v>838</v>
      </c>
      <c r="B149" s="54" t="s">
        <v>955</v>
      </c>
      <c r="C149" s="54" t="s">
        <v>2404</v>
      </c>
      <c r="D149" s="54" t="s">
        <v>324</v>
      </c>
      <c r="E149" s="54">
        <v>26353</v>
      </c>
      <c r="F149" s="55">
        <v>21.603999999999999</v>
      </c>
      <c r="G149" s="54" t="s">
        <v>1939</v>
      </c>
      <c r="H149" s="54">
        <v>9</v>
      </c>
      <c r="I149" s="54">
        <v>3</v>
      </c>
      <c r="J149" s="54" t="s">
        <v>2023</v>
      </c>
      <c r="K149" s="54">
        <v>7</v>
      </c>
      <c r="L149" s="54">
        <f t="shared" si="6"/>
        <v>2</v>
      </c>
      <c r="M149" s="56">
        <v>0.03</v>
      </c>
      <c r="N149" s="56">
        <v>1.29</v>
      </c>
      <c r="O149" s="56">
        <v>0.3</v>
      </c>
      <c r="P149" s="57">
        <f t="shared" si="7"/>
        <v>9.2575448990927608E-2</v>
      </c>
      <c r="Q149" s="56">
        <f t="shared" si="8"/>
        <v>6.888054240396399E-2</v>
      </c>
    </row>
    <row r="150" spans="1:17" ht="15">
      <c r="A150" s="54" t="s">
        <v>838</v>
      </c>
      <c r="B150" s="54" t="s">
        <v>956</v>
      </c>
      <c r="C150" s="54" t="s">
        <v>2366</v>
      </c>
      <c r="D150" s="54" t="s">
        <v>325</v>
      </c>
      <c r="E150" s="54">
        <v>3329</v>
      </c>
      <c r="F150" s="55">
        <v>61.055</v>
      </c>
      <c r="G150" s="54" t="s">
        <v>2367</v>
      </c>
      <c r="H150" s="54">
        <v>46</v>
      </c>
      <c r="I150" s="54">
        <v>15.33</v>
      </c>
      <c r="J150" s="54" t="s">
        <v>2293</v>
      </c>
      <c r="K150" s="54">
        <v>23</v>
      </c>
      <c r="L150" s="54">
        <f t="shared" si="6"/>
        <v>23</v>
      </c>
      <c r="M150" s="56">
        <v>0.24</v>
      </c>
      <c r="N150" s="56">
        <v>2</v>
      </c>
      <c r="O150" s="56">
        <v>0.2</v>
      </c>
      <c r="P150" s="57">
        <f t="shared" si="7"/>
        <v>0.37670952419949227</v>
      </c>
      <c r="Q150" s="56">
        <f t="shared" si="8"/>
        <v>0.28028982455319362</v>
      </c>
    </row>
    <row r="151" spans="1:17" ht="15">
      <c r="A151" s="54" t="s">
        <v>838</v>
      </c>
      <c r="B151" s="54" t="s">
        <v>958</v>
      </c>
      <c r="C151" s="54" t="s">
        <v>2149</v>
      </c>
      <c r="D151" s="54" t="s">
        <v>326</v>
      </c>
      <c r="E151" s="54">
        <v>5654</v>
      </c>
      <c r="F151" s="55">
        <v>51.286999999999999</v>
      </c>
      <c r="G151" s="54" t="s">
        <v>1437</v>
      </c>
      <c r="H151" s="54">
        <v>6</v>
      </c>
      <c r="I151" s="54">
        <v>2</v>
      </c>
      <c r="J151" s="54" t="s">
        <v>1411</v>
      </c>
      <c r="K151" s="54">
        <v>0</v>
      </c>
      <c r="L151" s="54">
        <f t="shared" si="6"/>
        <v>6</v>
      </c>
      <c r="M151" s="56">
        <v>0.99</v>
      </c>
      <c r="N151" s="56">
        <v>20</v>
      </c>
      <c r="O151" s="56">
        <v>0</v>
      </c>
      <c r="P151" s="57">
        <f t="shared" si="7"/>
        <v>0.11698871058942813</v>
      </c>
      <c r="Q151" s="56">
        <f t="shared" si="8"/>
        <v>8.7045171569514967E-2</v>
      </c>
    </row>
    <row r="152" spans="1:17" ht="15">
      <c r="A152" s="54" t="s">
        <v>838</v>
      </c>
      <c r="B152" s="54" t="s">
        <v>959</v>
      </c>
      <c r="C152" s="54" t="s">
        <v>2150</v>
      </c>
      <c r="D152" s="54" t="s">
        <v>327</v>
      </c>
      <c r="E152" s="54">
        <v>10075</v>
      </c>
      <c r="F152" s="55">
        <v>481.89100000000002</v>
      </c>
      <c r="G152" s="54" t="s">
        <v>2151</v>
      </c>
      <c r="H152" s="54">
        <v>247</v>
      </c>
      <c r="I152" s="54">
        <v>82.33</v>
      </c>
      <c r="J152" s="54" t="s">
        <v>1411</v>
      </c>
      <c r="K152" s="54">
        <v>0</v>
      </c>
      <c r="L152" s="54">
        <f t="shared" si="6"/>
        <v>247</v>
      </c>
      <c r="M152" s="56">
        <v>1</v>
      </c>
      <c r="N152" s="56">
        <v>823.33</v>
      </c>
      <c r="O152" s="56">
        <v>0</v>
      </c>
      <c r="P152" s="57">
        <f t="shared" si="7"/>
        <v>0.51256404456609483</v>
      </c>
      <c r="Q152" s="56">
        <f t="shared" si="8"/>
        <v>0.38137205696882054</v>
      </c>
    </row>
    <row r="153" spans="1:17" ht="15">
      <c r="A153" s="54" t="s">
        <v>838</v>
      </c>
      <c r="B153" s="54" t="s">
        <v>960</v>
      </c>
      <c r="C153" s="54" t="s">
        <v>2355</v>
      </c>
      <c r="D153" s="54" t="s">
        <v>328</v>
      </c>
      <c r="E153" s="54">
        <v>23379</v>
      </c>
      <c r="F153" s="55">
        <v>247.89099999999999</v>
      </c>
      <c r="G153" s="54" t="s">
        <v>1484</v>
      </c>
      <c r="H153" s="54">
        <v>4</v>
      </c>
      <c r="I153" s="54">
        <v>1.33</v>
      </c>
      <c r="J153" s="54" t="s">
        <v>1411</v>
      </c>
      <c r="K153" s="54">
        <v>0</v>
      </c>
      <c r="L153" s="54">
        <f t="shared" si="6"/>
        <v>4</v>
      </c>
      <c r="M153" s="56">
        <v>0.33</v>
      </c>
      <c r="N153" s="56">
        <v>13.33</v>
      </c>
      <c r="O153" s="56">
        <v>0.11</v>
      </c>
      <c r="P153" s="57">
        <f t="shared" si="7"/>
        <v>1.6136124344974204E-2</v>
      </c>
      <c r="Q153" s="56">
        <f t="shared" si="8"/>
        <v>1.2006044899534376E-2</v>
      </c>
    </row>
    <row r="154" spans="1:17" ht="15">
      <c r="A154" s="54" t="s">
        <v>838</v>
      </c>
      <c r="B154" s="54" t="s">
        <v>962</v>
      </c>
      <c r="C154" s="54" t="s">
        <v>2316</v>
      </c>
      <c r="D154" s="54" t="s">
        <v>329</v>
      </c>
      <c r="E154" s="54">
        <v>10642</v>
      </c>
      <c r="F154" s="55">
        <v>63.481000000000002</v>
      </c>
      <c r="G154" s="54" t="s">
        <v>1452</v>
      </c>
      <c r="H154" s="54">
        <v>5</v>
      </c>
      <c r="I154" s="54">
        <v>1.67</v>
      </c>
      <c r="J154" s="54" t="s">
        <v>1411</v>
      </c>
      <c r="K154" s="54">
        <v>0</v>
      </c>
      <c r="L154" s="54">
        <f t="shared" si="6"/>
        <v>5</v>
      </c>
      <c r="M154" s="56">
        <v>0.66</v>
      </c>
      <c r="N154" s="56">
        <v>16.670000000000002</v>
      </c>
      <c r="O154" s="56">
        <v>0.04</v>
      </c>
      <c r="P154" s="57">
        <f t="shared" si="7"/>
        <v>7.876372457900789E-2</v>
      </c>
      <c r="Q154" s="56">
        <f t="shared" si="8"/>
        <v>5.8603961740333249E-2</v>
      </c>
    </row>
    <row r="155" spans="1:17" ht="15">
      <c r="A155" s="54" t="s">
        <v>838</v>
      </c>
      <c r="B155" s="54" t="s">
        <v>963</v>
      </c>
      <c r="C155" s="54" t="s">
        <v>2152</v>
      </c>
      <c r="D155" s="54" t="s">
        <v>330</v>
      </c>
      <c r="E155" s="54">
        <v>10643</v>
      </c>
      <c r="F155" s="55">
        <v>63.704999999999998</v>
      </c>
      <c r="G155" s="54" t="s">
        <v>2153</v>
      </c>
      <c r="H155" s="54">
        <v>9</v>
      </c>
      <c r="I155" s="54">
        <v>3</v>
      </c>
      <c r="J155" s="54" t="s">
        <v>1411</v>
      </c>
      <c r="K155" s="54">
        <v>0</v>
      </c>
      <c r="L155" s="54">
        <f t="shared" si="6"/>
        <v>9</v>
      </c>
      <c r="M155" s="56">
        <v>0.99</v>
      </c>
      <c r="N155" s="56">
        <v>30</v>
      </c>
      <c r="O155" s="56">
        <v>0</v>
      </c>
      <c r="P155" s="57">
        <f t="shared" si="7"/>
        <v>0.14127619496114904</v>
      </c>
      <c r="Q155" s="56">
        <f t="shared" si="8"/>
        <v>0.10511621648895017</v>
      </c>
    </row>
    <row r="156" spans="1:17" ht="15">
      <c r="A156" s="54" t="s">
        <v>838</v>
      </c>
      <c r="B156" s="54" t="s">
        <v>965</v>
      </c>
      <c r="C156" s="54" t="s">
        <v>2154</v>
      </c>
      <c r="D156" s="54" t="s">
        <v>331</v>
      </c>
      <c r="E156" s="54">
        <v>3608</v>
      </c>
      <c r="F156" s="55">
        <v>43.061999999999998</v>
      </c>
      <c r="G156" s="54" t="s">
        <v>1724</v>
      </c>
      <c r="H156" s="54">
        <v>21</v>
      </c>
      <c r="I156" s="54">
        <v>7</v>
      </c>
      <c r="J156" s="54" t="s">
        <v>1411</v>
      </c>
      <c r="K156" s="54">
        <v>0</v>
      </c>
      <c r="L156" s="54">
        <f t="shared" si="6"/>
        <v>21</v>
      </c>
      <c r="M156" s="56">
        <v>1</v>
      </c>
      <c r="N156" s="56">
        <v>70</v>
      </c>
      <c r="O156" s="56">
        <v>0</v>
      </c>
      <c r="P156" s="57">
        <f t="shared" si="7"/>
        <v>0.48766894245506481</v>
      </c>
      <c r="Q156" s="56">
        <f t="shared" si="8"/>
        <v>0.36284891551716131</v>
      </c>
    </row>
    <row r="157" spans="1:17" ht="15">
      <c r="A157" s="54" t="s">
        <v>838</v>
      </c>
      <c r="B157" s="54" t="s">
        <v>966</v>
      </c>
      <c r="C157" s="54" t="s">
        <v>2155</v>
      </c>
      <c r="D157" s="54" t="s">
        <v>332</v>
      </c>
      <c r="E157" s="54">
        <v>3609</v>
      </c>
      <c r="F157" s="55">
        <v>95.337999999999994</v>
      </c>
      <c r="G157" s="54" t="s">
        <v>2156</v>
      </c>
      <c r="H157" s="54">
        <v>40</v>
      </c>
      <c r="I157" s="54">
        <v>13.33</v>
      </c>
      <c r="J157" s="54" t="s">
        <v>1505</v>
      </c>
      <c r="K157" s="54">
        <v>3</v>
      </c>
      <c r="L157" s="54">
        <f t="shared" si="6"/>
        <v>37</v>
      </c>
      <c r="M157" s="56">
        <v>1</v>
      </c>
      <c r="N157" s="56">
        <v>13.33</v>
      </c>
      <c r="O157" s="56">
        <v>0</v>
      </c>
      <c r="P157" s="57">
        <f t="shared" si="7"/>
        <v>0.38809289055780488</v>
      </c>
      <c r="Q157" s="56">
        <f t="shared" si="8"/>
        <v>0.28875959118884292</v>
      </c>
    </row>
    <row r="158" spans="1:17" ht="15">
      <c r="A158" s="54" t="s">
        <v>838</v>
      </c>
      <c r="B158" s="54" t="s">
        <v>967</v>
      </c>
      <c r="C158" s="54" t="s">
        <v>2524</v>
      </c>
      <c r="D158" s="54" t="s">
        <v>333</v>
      </c>
      <c r="E158" s="54">
        <v>10989</v>
      </c>
      <c r="F158" s="55">
        <v>83.677999999999997</v>
      </c>
      <c r="G158" s="54" t="s">
        <v>1999</v>
      </c>
      <c r="H158" s="54">
        <v>7</v>
      </c>
      <c r="I158" s="54">
        <v>2.33</v>
      </c>
      <c r="J158" s="54" t="s">
        <v>1723</v>
      </c>
      <c r="K158" s="54">
        <v>18</v>
      </c>
      <c r="L158" s="54">
        <f t="shared" si="6"/>
        <v>-11</v>
      </c>
      <c r="M158" s="56">
        <v>0</v>
      </c>
      <c r="N158" s="56">
        <v>0.39</v>
      </c>
      <c r="O158" s="56">
        <v>0.45</v>
      </c>
      <c r="P158" s="57">
        <f t="shared" si="7"/>
        <v>-0.13145629675661463</v>
      </c>
      <c r="Q158" s="56">
        <f t="shared" si="8"/>
        <v>-9.7809744610576357E-2</v>
      </c>
    </row>
    <row r="159" spans="1:17" ht="15">
      <c r="A159" s="54" t="s">
        <v>838</v>
      </c>
      <c r="B159" s="54" t="s">
        <v>968</v>
      </c>
      <c r="C159" s="54" t="s">
        <v>2157</v>
      </c>
      <c r="D159" s="54" t="s">
        <v>334</v>
      </c>
      <c r="E159" s="54">
        <v>3615</v>
      </c>
      <c r="F159" s="55">
        <v>55.805</v>
      </c>
      <c r="G159" s="54" t="s">
        <v>1538</v>
      </c>
      <c r="H159" s="54">
        <v>7</v>
      </c>
      <c r="I159" s="54">
        <v>2.33</v>
      </c>
      <c r="J159" s="54" t="s">
        <v>1411</v>
      </c>
      <c r="K159" s="54">
        <v>0</v>
      </c>
      <c r="L159" s="54">
        <f t="shared" si="6"/>
        <v>7</v>
      </c>
      <c r="M159" s="56">
        <v>0.99</v>
      </c>
      <c r="N159" s="56">
        <v>23.33</v>
      </c>
      <c r="O159" s="56">
        <v>0</v>
      </c>
      <c r="P159" s="57">
        <f t="shared" si="7"/>
        <v>0.12543678881820625</v>
      </c>
      <c r="Q159" s="56">
        <f t="shared" si="8"/>
        <v>9.333094406116535E-2</v>
      </c>
    </row>
    <row r="160" spans="1:17" ht="15">
      <c r="A160" s="54" t="s">
        <v>838</v>
      </c>
      <c r="B160" s="54" t="s">
        <v>969</v>
      </c>
      <c r="C160" s="54" t="s">
        <v>2525</v>
      </c>
      <c r="D160" s="54" t="s">
        <v>335</v>
      </c>
      <c r="E160" s="54">
        <v>9118</v>
      </c>
      <c r="F160" s="55">
        <v>55.390999999999998</v>
      </c>
      <c r="G160" s="54" t="s">
        <v>1973</v>
      </c>
      <c r="H160" s="54">
        <v>14</v>
      </c>
      <c r="I160" s="54">
        <v>4.67</v>
      </c>
      <c r="J160" s="54" t="s">
        <v>2095</v>
      </c>
      <c r="K160" s="54">
        <v>20</v>
      </c>
      <c r="L160" s="54">
        <f t="shared" si="6"/>
        <v>-6</v>
      </c>
      <c r="M160" s="56">
        <v>0</v>
      </c>
      <c r="N160" s="56">
        <v>0.7</v>
      </c>
      <c r="O160" s="56">
        <v>0.45</v>
      </c>
      <c r="P160" s="57">
        <f t="shared" si="7"/>
        <v>-0.10832084634687945</v>
      </c>
      <c r="Q160" s="56">
        <f t="shared" si="8"/>
        <v>-8.0595867817618641E-2</v>
      </c>
    </row>
    <row r="161" spans="1:17" ht="15">
      <c r="A161" s="54" t="s">
        <v>838</v>
      </c>
      <c r="B161" s="54" t="s">
        <v>970</v>
      </c>
      <c r="C161" s="54" t="s">
        <v>2158</v>
      </c>
      <c r="D161" s="54" t="s">
        <v>336</v>
      </c>
      <c r="E161" s="54">
        <v>80789</v>
      </c>
      <c r="F161" s="55">
        <v>107.995</v>
      </c>
      <c r="G161" s="54" t="s">
        <v>1987</v>
      </c>
      <c r="H161" s="54">
        <v>10</v>
      </c>
      <c r="I161" s="54">
        <v>3.33</v>
      </c>
      <c r="J161" s="54" t="s">
        <v>1411</v>
      </c>
      <c r="K161" s="54">
        <v>0</v>
      </c>
      <c r="L161" s="54">
        <f t="shared" si="6"/>
        <v>10</v>
      </c>
      <c r="M161" s="56">
        <v>1</v>
      </c>
      <c r="N161" s="56">
        <v>33.33</v>
      </c>
      <c r="O161" s="56">
        <v>0</v>
      </c>
      <c r="P161" s="57">
        <f t="shared" si="7"/>
        <v>9.2596879485161349E-2</v>
      </c>
      <c r="Q161" s="56">
        <f t="shared" si="8"/>
        <v>6.8896487712173618E-2</v>
      </c>
    </row>
    <row r="162" spans="1:17" ht="15">
      <c r="A162" s="54" t="s">
        <v>838</v>
      </c>
      <c r="B162" s="54" t="s">
        <v>971</v>
      </c>
      <c r="C162" s="54" t="s">
        <v>1919</v>
      </c>
      <c r="D162" s="54" t="s">
        <v>101</v>
      </c>
      <c r="E162" s="54">
        <v>3728</v>
      </c>
      <c r="F162" s="55">
        <v>81.745000000000005</v>
      </c>
      <c r="G162" s="54" t="s">
        <v>1484</v>
      </c>
      <c r="H162" s="54">
        <v>4</v>
      </c>
      <c r="I162" s="54">
        <v>1.33</v>
      </c>
      <c r="J162" s="54" t="s">
        <v>1484</v>
      </c>
      <c r="K162" s="54">
        <v>4</v>
      </c>
      <c r="L162" s="54">
        <f t="shared" si="6"/>
        <v>0</v>
      </c>
      <c r="M162" s="56">
        <v>0.06</v>
      </c>
      <c r="N162" s="56">
        <v>1</v>
      </c>
      <c r="O162" s="56">
        <v>0.28000000000000003</v>
      </c>
      <c r="P162" s="57">
        <f t="shared" si="7"/>
        <v>0</v>
      </c>
      <c r="Q162" s="56">
        <f t="shared" si="8"/>
        <v>0</v>
      </c>
    </row>
    <row r="163" spans="1:17" ht="15">
      <c r="A163" s="54" t="s">
        <v>838</v>
      </c>
      <c r="B163" s="54" t="s">
        <v>972</v>
      </c>
      <c r="C163" s="54" t="s">
        <v>2384</v>
      </c>
      <c r="D163" s="54" t="s">
        <v>337</v>
      </c>
      <c r="E163" s="54">
        <v>25959</v>
      </c>
      <c r="F163" s="55">
        <v>91.174000000000007</v>
      </c>
      <c r="G163" s="54" t="s">
        <v>1987</v>
      </c>
      <c r="H163" s="54">
        <v>10</v>
      </c>
      <c r="I163" s="54">
        <v>3.33</v>
      </c>
      <c r="J163" s="54" t="s">
        <v>1520</v>
      </c>
      <c r="K163" s="54">
        <v>6</v>
      </c>
      <c r="L163" s="54">
        <f t="shared" si="6"/>
        <v>4</v>
      </c>
      <c r="M163" s="56">
        <v>0.13</v>
      </c>
      <c r="N163" s="56">
        <v>1.67</v>
      </c>
      <c r="O163" s="56">
        <v>0.25</v>
      </c>
      <c r="P163" s="57">
        <f t="shared" si="7"/>
        <v>4.3872156535854516E-2</v>
      </c>
      <c r="Q163" s="56">
        <f t="shared" si="8"/>
        <v>3.2642973612986986E-2</v>
      </c>
    </row>
    <row r="164" spans="1:17" ht="15">
      <c r="A164" s="54" t="s">
        <v>838</v>
      </c>
      <c r="B164" s="54" t="s">
        <v>974</v>
      </c>
      <c r="C164" s="54" t="s">
        <v>2356</v>
      </c>
      <c r="D164" s="54" t="s">
        <v>338</v>
      </c>
      <c r="E164" s="54">
        <v>56888</v>
      </c>
      <c r="F164" s="55">
        <v>41.945</v>
      </c>
      <c r="G164" s="54" t="s">
        <v>1458</v>
      </c>
      <c r="H164" s="54">
        <v>4</v>
      </c>
      <c r="I164" s="54">
        <v>1.33</v>
      </c>
      <c r="J164" s="54" t="s">
        <v>1411</v>
      </c>
      <c r="K164" s="54">
        <v>0</v>
      </c>
      <c r="L164" s="54">
        <f t="shared" si="6"/>
        <v>4</v>
      </c>
      <c r="M164" s="56">
        <v>0.33</v>
      </c>
      <c r="N164" s="56">
        <v>13.33</v>
      </c>
      <c r="O164" s="56">
        <v>0.11</v>
      </c>
      <c r="P164" s="57">
        <f t="shared" si="7"/>
        <v>9.5362975324830138E-2</v>
      </c>
      <c r="Q164" s="56">
        <f t="shared" si="8"/>
        <v>7.0954594735736704E-2</v>
      </c>
    </row>
    <row r="165" spans="1:17" ht="15">
      <c r="A165" s="54" t="s">
        <v>838</v>
      </c>
      <c r="B165" s="54" t="s">
        <v>975</v>
      </c>
      <c r="C165" s="54" t="s">
        <v>2317</v>
      </c>
      <c r="D165" s="54" t="s">
        <v>339</v>
      </c>
      <c r="E165" s="54">
        <v>7403</v>
      </c>
      <c r="F165" s="55">
        <v>154.17699999999999</v>
      </c>
      <c r="G165" s="54" t="s">
        <v>1476</v>
      </c>
      <c r="H165" s="54">
        <v>6</v>
      </c>
      <c r="I165" s="54">
        <v>2</v>
      </c>
      <c r="J165" s="54" t="s">
        <v>1411</v>
      </c>
      <c r="K165" s="54">
        <v>0</v>
      </c>
      <c r="L165" s="54">
        <f t="shared" si="6"/>
        <v>6</v>
      </c>
      <c r="M165" s="56">
        <v>0.66</v>
      </c>
      <c r="N165" s="56">
        <v>20</v>
      </c>
      <c r="O165" s="56">
        <v>0.04</v>
      </c>
      <c r="P165" s="57">
        <f t="shared" si="7"/>
        <v>3.8916310474324964E-2</v>
      </c>
      <c r="Q165" s="56">
        <f t="shared" si="8"/>
        <v>2.8955588150539405E-2</v>
      </c>
    </row>
    <row r="166" spans="1:17" ht="15">
      <c r="A166" s="54" t="s">
        <v>838</v>
      </c>
      <c r="B166" s="54" t="s">
        <v>976</v>
      </c>
      <c r="C166" s="54" t="s">
        <v>1637</v>
      </c>
      <c r="D166" s="54" t="s">
        <v>102</v>
      </c>
      <c r="E166" s="54">
        <v>10657</v>
      </c>
      <c r="F166" s="55">
        <v>48.226999999999997</v>
      </c>
      <c r="G166" s="54" t="s">
        <v>2455</v>
      </c>
      <c r="H166" s="54">
        <v>25</v>
      </c>
      <c r="I166" s="54">
        <v>8.33</v>
      </c>
      <c r="J166" s="54" t="s">
        <v>2241</v>
      </c>
      <c r="K166" s="54">
        <v>24</v>
      </c>
      <c r="L166" s="54">
        <f t="shared" si="6"/>
        <v>1</v>
      </c>
      <c r="M166" s="56">
        <v>0</v>
      </c>
      <c r="N166" s="56">
        <v>1.04</v>
      </c>
      <c r="O166" s="56">
        <v>0.39</v>
      </c>
      <c r="P166" s="57">
        <f t="shared" si="7"/>
        <v>2.0735272772513323E-2</v>
      </c>
      <c r="Q166" s="56">
        <f t="shared" si="8"/>
        <v>1.542803033669146E-2</v>
      </c>
    </row>
    <row r="167" spans="1:17" ht="15">
      <c r="A167" s="54" t="s">
        <v>838</v>
      </c>
      <c r="B167" s="54" t="s">
        <v>977</v>
      </c>
      <c r="C167" s="54" t="s">
        <v>1521</v>
      </c>
      <c r="D167" s="54" t="s">
        <v>103</v>
      </c>
      <c r="E167" s="54">
        <v>56243</v>
      </c>
      <c r="F167" s="55">
        <v>214.11600000000001</v>
      </c>
      <c r="G167" s="54" t="s">
        <v>1442</v>
      </c>
      <c r="H167" s="54">
        <v>5</v>
      </c>
      <c r="I167" s="54">
        <v>1.67</v>
      </c>
      <c r="J167" s="54" t="s">
        <v>2526</v>
      </c>
      <c r="K167" s="54">
        <v>11</v>
      </c>
      <c r="L167" s="54">
        <f t="shared" si="6"/>
        <v>-6</v>
      </c>
      <c r="M167" s="56">
        <v>0</v>
      </c>
      <c r="N167" s="56">
        <v>0.45</v>
      </c>
      <c r="O167" s="56">
        <v>0.45</v>
      </c>
      <c r="P167" s="57">
        <f t="shared" si="7"/>
        <v>-2.8022193577313229E-2</v>
      </c>
      <c r="Q167" s="56">
        <f t="shared" si="8"/>
        <v>-2.0849846411691391E-2</v>
      </c>
    </row>
    <row r="168" spans="1:17" ht="15">
      <c r="A168" s="54" t="s">
        <v>838</v>
      </c>
      <c r="B168" s="54" t="s">
        <v>980</v>
      </c>
      <c r="C168" s="54" t="s">
        <v>2159</v>
      </c>
      <c r="D168" s="54" t="s">
        <v>340</v>
      </c>
      <c r="E168" s="54">
        <v>10749</v>
      </c>
      <c r="F168" s="55">
        <v>122.947</v>
      </c>
      <c r="G168" s="54" t="s">
        <v>1847</v>
      </c>
      <c r="H168" s="54">
        <v>10</v>
      </c>
      <c r="I168" s="54">
        <v>3.33</v>
      </c>
      <c r="J168" s="54" t="s">
        <v>1411</v>
      </c>
      <c r="K168" s="54">
        <v>0</v>
      </c>
      <c r="L168" s="54">
        <f t="shared" si="6"/>
        <v>10</v>
      </c>
      <c r="M168" s="56">
        <v>1</v>
      </c>
      <c r="N168" s="56">
        <v>33.33</v>
      </c>
      <c r="O168" s="56">
        <v>0</v>
      </c>
      <c r="P168" s="57">
        <f t="shared" si="7"/>
        <v>8.1335860167389196E-2</v>
      </c>
      <c r="Q168" s="56">
        <f t="shared" si="8"/>
        <v>6.0517753100736003E-2</v>
      </c>
    </row>
    <row r="169" spans="1:17" ht="15">
      <c r="A169" s="54" t="s">
        <v>838</v>
      </c>
      <c r="B169" s="54" t="s">
        <v>982</v>
      </c>
      <c r="C169" s="54" t="s">
        <v>2160</v>
      </c>
      <c r="D169" s="54" t="s">
        <v>341</v>
      </c>
      <c r="E169" s="54">
        <v>347240</v>
      </c>
      <c r="F169" s="55">
        <v>151.90299999999999</v>
      </c>
      <c r="G169" s="54" t="s">
        <v>2161</v>
      </c>
      <c r="H169" s="54">
        <v>18</v>
      </c>
      <c r="I169" s="54">
        <v>6</v>
      </c>
      <c r="J169" s="54" t="s">
        <v>1411</v>
      </c>
      <c r="K169" s="54">
        <v>0</v>
      </c>
      <c r="L169" s="54">
        <f t="shared" si="6"/>
        <v>18</v>
      </c>
      <c r="M169" s="56">
        <v>1</v>
      </c>
      <c r="N169" s="56">
        <v>60</v>
      </c>
      <c r="O169" s="56">
        <v>0</v>
      </c>
      <c r="P169" s="57">
        <f t="shared" si="7"/>
        <v>0.11849667221845521</v>
      </c>
      <c r="Q169" s="56">
        <f t="shared" si="8"/>
        <v>8.8167166829207735E-2</v>
      </c>
    </row>
    <row r="170" spans="1:17" ht="15">
      <c r="A170" s="54" t="s">
        <v>838</v>
      </c>
      <c r="B170" s="54" t="s">
        <v>986</v>
      </c>
      <c r="C170" s="54" t="s">
        <v>2162</v>
      </c>
      <c r="D170" s="54" t="s">
        <v>342</v>
      </c>
      <c r="E170" s="54">
        <v>374654</v>
      </c>
      <c r="F170" s="55">
        <v>150.58699999999999</v>
      </c>
      <c r="G170" s="54" t="s">
        <v>2163</v>
      </c>
      <c r="H170" s="54">
        <v>39</v>
      </c>
      <c r="I170" s="54">
        <v>13</v>
      </c>
      <c r="J170" s="54" t="s">
        <v>1411</v>
      </c>
      <c r="K170" s="54">
        <v>0</v>
      </c>
      <c r="L170" s="54">
        <f t="shared" si="6"/>
        <v>39</v>
      </c>
      <c r="M170" s="56">
        <v>1</v>
      </c>
      <c r="N170" s="56">
        <v>130</v>
      </c>
      <c r="O170" s="56">
        <v>0</v>
      </c>
      <c r="P170" s="57">
        <f t="shared" si="7"/>
        <v>0.25898649949862873</v>
      </c>
      <c r="Q170" s="56">
        <f t="shared" si="8"/>
        <v>0.19269828831743208</v>
      </c>
    </row>
    <row r="171" spans="1:17" ht="15">
      <c r="A171" s="54" t="s">
        <v>838</v>
      </c>
      <c r="B171" s="54" t="s">
        <v>988</v>
      </c>
      <c r="C171" s="54" t="s">
        <v>2164</v>
      </c>
      <c r="D171" s="54" t="s">
        <v>343</v>
      </c>
      <c r="E171" s="54">
        <v>8085</v>
      </c>
      <c r="F171" s="55">
        <v>593.38900000000001</v>
      </c>
      <c r="G171" s="54" t="s">
        <v>2165</v>
      </c>
      <c r="H171" s="54">
        <v>110</v>
      </c>
      <c r="I171" s="54">
        <v>36.67</v>
      </c>
      <c r="J171" s="54" t="s">
        <v>1411</v>
      </c>
      <c r="K171" s="54">
        <v>0</v>
      </c>
      <c r="L171" s="54">
        <f t="shared" si="6"/>
        <v>110</v>
      </c>
      <c r="M171" s="56">
        <v>1</v>
      </c>
      <c r="N171" s="56">
        <v>366.67</v>
      </c>
      <c r="O171" s="56">
        <v>0</v>
      </c>
      <c r="P171" s="57">
        <f t="shared" si="7"/>
        <v>0.18537586642152112</v>
      </c>
      <c r="Q171" s="56">
        <f t="shared" si="8"/>
        <v>0.13792847203982225</v>
      </c>
    </row>
    <row r="172" spans="1:17" ht="15">
      <c r="A172" s="54" t="s">
        <v>838</v>
      </c>
      <c r="B172" s="54" t="s">
        <v>989</v>
      </c>
      <c r="C172" s="54" t="s">
        <v>2166</v>
      </c>
      <c r="D172" s="54" t="s">
        <v>344</v>
      </c>
      <c r="E172" s="54">
        <v>90417</v>
      </c>
      <c r="F172" s="55">
        <v>35.438000000000002</v>
      </c>
      <c r="G172" s="54" t="s">
        <v>2167</v>
      </c>
      <c r="H172" s="54">
        <v>17</v>
      </c>
      <c r="I172" s="54">
        <v>5.67</v>
      </c>
      <c r="J172" s="54" t="s">
        <v>1411</v>
      </c>
      <c r="K172" s="54">
        <v>0</v>
      </c>
      <c r="L172" s="54">
        <f t="shared" si="6"/>
        <v>17</v>
      </c>
      <c r="M172" s="56">
        <v>1</v>
      </c>
      <c r="N172" s="56">
        <v>56.67</v>
      </c>
      <c r="O172" s="56">
        <v>0</v>
      </c>
      <c r="P172" s="57">
        <f t="shared" si="7"/>
        <v>0.4797110446413454</v>
      </c>
      <c r="Q172" s="56">
        <f t="shared" si="8"/>
        <v>0.3569278605962391</v>
      </c>
    </row>
    <row r="173" spans="1:17" ht="15">
      <c r="A173" s="54" t="s">
        <v>838</v>
      </c>
      <c r="B173" s="54" t="s">
        <v>993</v>
      </c>
      <c r="C173" s="54" t="s">
        <v>2168</v>
      </c>
      <c r="D173" s="54" t="s">
        <v>345</v>
      </c>
      <c r="E173" s="54">
        <v>23367</v>
      </c>
      <c r="F173" s="55">
        <v>123.51</v>
      </c>
      <c r="G173" s="54" t="s">
        <v>2169</v>
      </c>
      <c r="H173" s="54">
        <v>18</v>
      </c>
      <c r="I173" s="54">
        <v>6</v>
      </c>
      <c r="J173" s="54" t="s">
        <v>1411</v>
      </c>
      <c r="K173" s="54">
        <v>0</v>
      </c>
      <c r="L173" s="54">
        <f t="shared" si="6"/>
        <v>18</v>
      </c>
      <c r="M173" s="56">
        <v>1</v>
      </c>
      <c r="N173" s="56">
        <v>60</v>
      </c>
      <c r="O173" s="56">
        <v>0</v>
      </c>
      <c r="P173" s="57">
        <f t="shared" si="7"/>
        <v>0.14573718727228563</v>
      </c>
      <c r="Q173" s="56">
        <f t="shared" si="8"/>
        <v>0.10843540719664109</v>
      </c>
    </row>
    <row r="174" spans="1:17" ht="15">
      <c r="A174" s="54" t="s">
        <v>838</v>
      </c>
      <c r="B174" s="54" t="s">
        <v>994</v>
      </c>
      <c r="C174" s="54" t="s">
        <v>1774</v>
      </c>
      <c r="D174" s="54" t="s">
        <v>105</v>
      </c>
      <c r="E174" s="54">
        <v>3939</v>
      </c>
      <c r="F174" s="55">
        <v>36.689</v>
      </c>
      <c r="G174" s="54" t="s">
        <v>2346</v>
      </c>
      <c r="H174" s="54">
        <v>29</v>
      </c>
      <c r="I174" s="54">
        <v>9.67</v>
      </c>
      <c r="J174" s="54" t="s">
        <v>2337</v>
      </c>
      <c r="K174" s="54">
        <v>13</v>
      </c>
      <c r="L174" s="54">
        <f t="shared" si="6"/>
        <v>16</v>
      </c>
      <c r="M174" s="56">
        <v>0.36</v>
      </c>
      <c r="N174" s="56">
        <v>2.23</v>
      </c>
      <c r="O174" s="56">
        <v>0.09</v>
      </c>
      <c r="P174" s="57">
        <f t="shared" si="7"/>
        <v>0.43609801302842816</v>
      </c>
      <c r="Q174" s="56">
        <f t="shared" si="8"/>
        <v>0.32447768826519952</v>
      </c>
    </row>
    <row r="175" spans="1:17" ht="15">
      <c r="A175" s="54" t="s">
        <v>838</v>
      </c>
      <c r="B175" s="54" t="s">
        <v>995</v>
      </c>
      <c r="C175" s="54" t="s">
        <v>1640</v>
      </c>
      <c r="D175" s="54" t="s">
        <v>106</v>
      </c>
      <c r="E175" s="54">
        <v>3945</v>
      </c>
      <c r="F175" s="55">
        <v>36.637999999999998</v>
      </c>
      <c r="G175" s="54" t="s">
        <v>2337</v>
      </c>
      <c r="H175" s="54">
        <v>13</v>
      </c>
      <c r="I175" s="54">
        <v>4.33</v>
      </c>
      <c r="J175" s="54" t="s">
        <v>2434</v>
      </c>
      <c r="K175" s="54">
        <v>13</v>
      </c>
      <c r="L175" s="54">
        <f t="shared" si="6"/>
        <v>0</v>
      </c>
      <c r="M175" s="56">
        <v>0</v>
      </c>
      <c r="N175" s="56">
        <v>1</v>
      </c>
      <c r="O175" s="56">
        <v>0.37</v>
      </c>
      <c r="P175" s="57">
        <f t="shared" si="7"/>
        <v>0</v>
      </c>
      <c r="Q175" s="56">
        <f t="shared" si="8"/>
        <v>0</v>
      </c>
    </row>
    <row r="176" spans="1:17" ht="15">
      <c r="A176" s="54" t="s">
        <v>838</v>
      </c>
      <c r="B176" s="54" t="s">
        <v>998</v>
      </c>
      <c r="C176" s="54" t="s">
        <v>1643</v>
      </c>
      <c r="D176" s="54" t="s">
        <v>107</v>
      </c>
      <c r="E176" s="54">
        <v>4000</v>
      </c>
      <c r="F176" s="55">
        <v>74.138999999999996</v>
      </c>
      <c r="G176" s="54" t="s">
        <v>2527</v>
      </c>
      <c r="H176" s="54">
        <v>17</v>
      </c>
      <c r="I176" s="54">
        <v>5.67</v>
      </c>
      <c r="J176" s="54" t="s">
        <v>2528</v>
      </c>
      <c r="K176" s="54">
        <v>26</v>
      </c>
      <c r="L176" s="54">
        <f t="shared" si="6"/>
        <v>-9</v>
      </c>
      <c r="M176" s="56">
        <v>0</v>
      </c>
      <c r="N176" s="56">
        <v>0.65</v>
      </c>
      <c r="O176" s="56">
        <v>0.45</v>
      </c>
      <c r="P176" s="57">
        <f t="shared" si="7"/>
        <v>-0.1213935985109052</v>
      </c>
      <c r="Q176" s="56">
        <f t="shared" si="8"/>
        <v>-9.0322617939661606E-2</v>
      </c>
    </row>
    <row r="177" spans="1:17" ht="15">
      <c r="A177" s="54" t="s">
        <v>838</v>
      </c>
      <c r="B177" s="54" t="s">
        <v>999</v>
      </c>
      <c r="C177" s="54" t="s">
        <v>2170</v>
      </c>
      <c r="D177" s="54" t="s">
        <v>346</v>
      </c>
      <c r="E177" s="54">
        <v>4008</v>
      </c>
      <c r="F177" s="55">
        <v>192.696</v>
      </c>
      <c r="G177" s="54" t="s">
        <v>1995</v>
      </c>
      <c r="H177" s="54">
        <v>38</v>
      </c>
      <c r="I177" s="54">
        <v>12.67</v>
      </c>
      <c r="J177" s="54" t="s">
        <v>1431</v>
      </c>
      <c r="K177" s="54">
        <v>3</v>
      </c>
      <c r="L177" s="54">
        <f t="shared" si="6"/>
        <v>35</v>
      </c>
      <c r="M177" s="56">
        <v>1</v>
      </c>
      <c r="N177" s="56">
        <v>12.67</v>
      </c>
      <c r="O177" s="56">
        <v>0</v>
      </c>
      <c r="P177" s="57">
        <f t="shared" si="7"/>
        <v>0.18163324614937518</v>
      </c>
      <c r="Q177" s="56">
        <f t="shared" si="8"/>
        <v>0.13514378433733271</v>
      </c>
    </row>
    <row r="178" spans="1:17" ht="15">
      <c r="A178" s="54" t="s">
        <v>838</v>
      </c>
      <c r="B178" s="54" t="s">
        <v>1001</v>
      </c>
      <c r="C178" s="54" t="s">
        <v>2171</v>
      </c>
      <c r="D178" s="54" t="s">
        <v>347</v>
      </c>
      <c r="E178" s="54">
        <v>987</v>
      </c>
      <c r="F178" s="55">
        <v>319.108</v>
      </c>
      <c r="G178" s="54" t="s">
        <v>2172</v>
      </c>
      <c r="H178" s="54">
        <v>9</v>
      </c>
      <c r="I178" s="54">
        <v>3</v>
      </c>
      <c r="J178" s="54" t="s">
        <v>1411</v>
      </c>
      <c r="K178" s="54">
        <v>0</v>
      </c>
      <c r="L178" s="54">
        <f t="shared" si="6"/>
        <v>9</v>
      </c>
      <c r="M178" s="56">
        <v>0.99</v>
      </c>
      <c r="N178" s="56">
        <v>30</v>
      </c>
      <c r="O178" s="56">
        <v>0</v>
      </c>
      <c r="P178" s="57">
        <f t="shared" si="7"/>
        <v>2.8203617584015444E-2</v>
      </c>
      <c r="Q178" s="56">
        <f t="shared" si="8"/>
        <v>2.0984834511916253E-2</v>
      </c>
    </row>
    <row r="179" spans="1:17" ht="15">
      <c r="A179" s="54" t="s">
        <v>838</v>
      </c>
      <c r="B179" s="54" t="s">
        <v>1004</v>
      </c>
      <c r="C179" s="54" t="s">
        <v>2173</v>
      </c>
      <c r="D179" s="54" t="s">
        <v>348</v>
      </c>
      <c r="E179" s="54">
        <v>7798</v>
      </c>
      <c r="F179" s="55">
        <v>120.27500000000001</v>
      </c>
      <c r="G179" s="54" t="s">
        <v>2174</v>
      </c>
      <c r="H179" s="54">
        <v>46</v>
      </c>
      <c r="I179" s="54">
        <v>15.33</v>
      </c>
      <c r="J179" s="54" t="s">
        <v>1582</v>
      </c>
      <c r="K179" s="54">
        <v>5</v>
      </c>
      <c r="L179" s="54">
        <f t="shared" si="6"/>
        <v>41</v>
      </c>
      <c r="M179" s="56">
        <v>1</v>
      </c>
      <c r="N179" s="56">
        <v>9.1999999999999993</v>
      </c>
      <c r="O179" s="56">
        <v>0</v>
      </c>
      <c r="P179" s="57">
        <f t="shared" si="7"/>
        <v>0.34088547079609227</v>
      </c>
      <c r="Q179" s="56">
        <f t="shared" si="8"/>
        <v>0.25363502291375911</v>
      </c>
    </row>
    <row r="180" spans="1:17" ht="15">
      <c r="A180" s="54" t="s">
        <v>838</v>
      </c>
      <c r="B180" s="54" t="s">
        <v>1007</v>
      </c>
      <c r="C180" s="54" t="s">
        <v>2175</v>
      </c>
      <c r="D180" s="54" t="s">
        <v>350</v>
      </c>
      <c r="E180" s="54">
        <v>4130</v>
      </c>
      <c r="F180" s="55">
        <v>305.48500000000001</v>
      </c>
      <c r="G180" s="54" t="s">
        <v>2176</v>
      </c>
      <c r="H180" s="54">
        <v>35</v>
      </c>
      <c r="I180" s="54">
        <v>11.67</v>
      </c>
      <c r="J180" s="54" t="s">
        <v>1411</v>
      </c>
      <c r="K180" s="54">
        <v>0</v>
      </c>
      <c r="L180" s="54">
        <f t="shared" si="6"/>
        <v>35</v>
      </c>
      <c r="M180" s="56">
        <v>1</v>
      </c>
      <c r="N180" s="56">
        <v>116.67</v>
      </c>
      <c r="O180" s="56">
        <v>0</v>
      </c>
      <c r="P180" s="57">
        <f t="shared" si="7"/>
        <v>0.11457191024109203</v>
      </c>
      <c r="Q180" s="56">
        <f t="shared" si="8"/>
        <v>8.5246957024622039E-2</v>
      </c>
    </row>
    <row r="181" spans="1:17" ht="15">
      <c r="A181" s="54" t="s">
        <v>838</v>
      </c>
      <c r="B181" s="54" t="s">
        <v>1006</v>
      </c>
      <c r="C181" s="54" t="s">
        <v>1777</v>
      </c>
      <c r="D181" s="54" t="s">
        <v>109</v>
      </c>
      <c r="E181" s="54">
        <v>4131</v>
      </c>
      <c r="F181" s="55">
        <v>270.63400000000001</v>
      </c>
      <c r="G181" s="54" t="s">
        <v>2177</v>
      </c>
      <c r="H181" s="54">
        <v>482</v>
      </c>
      <c r="I181" s="54">
        <v>160.66999999999999</v>
      </c>
      <c r="J181" s="54" t="s">
        <v>2178</v>
      </c>
      <c r="K181" s="54">
        <v>42</v>
      </c>
      <c r="L181" s="54">
        <f t="shared" si="6"/>
        <v>440</v>
      </c>
      <c r="M181" s="56">
        <v>1</v>
      </c>
      <c r="N181" s="56">
        <v>11.48</v>
      </c>
      <c r="O181" s="56">
        <v>0</v>
      </c>
      <c r="P181" s="57">
        <f t="shared" si="7"/>
        <v>1.6258119822343089</v>
      </c>
      <c r="Q181" s="56">
        <f t="shared" si="8"/>
        <v>1.2096815344005274</v>
      </c>
    </row>
    <row r="182" spans="1:17" ht="15">
      <c r="A182" s="54" t="s">
        <v>838</v>
      </c>
      <c r="B182" s="54" t="s">
        <v>1010</v>
      </c>
      <c r="C182" s="54" t="s">
        <v>2458</v>
      </c>
      <c r="D182" s="54" t="s">
        <v>351</v>
      </c>
      <c r="E182" s="54">
        <v>9053</v>
      </c>
      <c r="F182" s="55">
        <v>84.052000000000007</v>
      </c>
      <c r="G182" s="54" t="s">
        <v>2459</v>
      </c>
      <c r="H182" s="54">
        <v>38</v>
      </c>
      <c r="I182" s="54">
        <v>12.67</v>
      </c>
      <c r="J182" s="54" t="s">
        <v>2460</v>
      </c>
      <c r="K182" s="54">
        <v>32</v>
      </c>
      <c r="L182" s="54">
        <f t="shared" si="6"/>
        <v>6</v>
      </c>
      <c r="M182" s="56">
        <v>0</v>
      </c>
      <c r="N182" s="56">
        <v>1.19</v>
      </c>
      <c r="O182" s="56">
        <v>0.4</v>
      </c>
      <c r="P182" s="57">
        <f t="shared" si="7"/>
        <v>7.1384381097415878E-2</v>
      </c>
      <c r="Q182" s="56">
        <f t="shared" si="8"/>
        <v>5.3113378792720142E-2</v>
      </c>
    </row>
    <row r="183" spans="1:17" ht="15">
      <c r="A183" s="54" t="s">
        <v>838</v>
      </c>
      <c r="B183" s="54" t="s">
        <v>1012</v>
      </c>
      <c r="C183" s="54" t="s">
        <v>2179</v>
      </c>
      <c r="D183" s="54" t="s">
        <v>353</v>
      </c>
      <c r="E183" s="54">
        <v>9782</v>
      </c>
      <c r="F183" s="55">
        <v>94.623000000000005</v>
      </c>
      <c r="G183" s="54" t="s">
        <v>2180</v>
      </c>
      <c r="H183" s="54">
        <v>298</v>
      </c>
      <c r="I183" s="54">
        <v>99.33</v>
      </c>
      <c r="J183" s="54" t="s">
        <v>1550</v>
      </c>
      <c r="K183" s="54">
        <v>7</v>
      </c>
      <c r="L183" s="54">
        <f t="shared" si="6"/>
        <v>291</v>
      </c>
      <c r="M183" s="56">
        <v>1</v>
      </c>
      <c r="N183" s="56">
        <v>42.57</v>
      </c>
      <c r="O183" s="56">
        <v>0</v>
      </c>
      <c r="P183" s="57">
        <f t="shared" si="7"/>
        <v>3.0753622269427092</v>
      </c>
      <c r="Q183" s="56">
        <f t="shared" si="8"/>
        <v>2.288215942665706</v>
      </c>
    </row>
    <row r="184" spans="1:17" ht="15">
      <c r="A184" s="54" t="s">
        <v>838</v>
      </c>
      <c r="B184" s="54" t="s">
        <v>1014</v>
      </c>
      <c r="C184" s="54" t="s">
        <v>2181</v>
      </c>
      <c r="D184" s="54" t="s">
        <v>354</v>
      </c>
      <c r="E184" s="54">
        <v>4173</v>
      </c>
      <c r="F184" s="55">
        <v>96.558000000000007</v>
      </c>
      <c r="G184" s="54" t="s">
        <v>2182</v>
      </c>
      <c r="H184" s="54">
        <v>38</v>
      </c>
      <c r="I184" s="54">
        <v>12.67</v>
      </c>
      <c r="J184" s="54" t="s">
        <v>1411</v>
      </c>
      <c r="K184" s="54">
        <v>0</v>
      </c>
      <c r="L184" s="54">
        <f t="shared" si="6"/>
        <v>38</v>
      </c>
      <c r="M184" s="56">
        <v>1</v>
      </c>
      <c r="N184" s="56">
        <v>126.67</v>
      </c>
      <c r="O184" s="56">
        <v>0</v>
      </c>
      <c r="P184" s="57">
        <f t="shared" si="7"/>
        <v>0.39354584809130261</v>
      </c>
      <c r="Q184" s="56">
        <f t="shared" si="8"/>
        <v>0.29281685125840967</v>
      </c>
    </row>
    <row r="185" spans="1:17" ht="15">
      <c r="A185" s="54" t="s">
        <v>838</v>
      </c>
      <c r="B185" s="54" t="s">
        <v>1015</v>
      </c>
      <c r="C185" s="54" t="s">
        <v>2183</v>
      </c>
      <c r="D185" s="54" t="s">
        <v>355</v>
      </c>
      <c r="E185" s="54">
        <v>4175</v>
      </c>
      <c r="F185" s="55">
        <v>92.888999999999996</v>
      </c>
      <c r="G185" s="54" t="s">
        <v>1987</v>
      </c>
      <c r="H185" s="54">
        <v>10</v>
      </c>
      <c r="I185" s="54">
        <v>3.33</v>
      </c>
      <c r="J185" s="54" t="s">
        <v>1411</v>
      </c>
      <c r="K185" s="54">
        <v>0</v>
      </c>
      <c r="L185" s="54">
        <f t="shared" si="6"/>
        <v>10</v>
      </c>
      <c r="M185" s="56">
        <v>1</v>
      </c>
      <c r="N185" s="56">
        <v>33.33</v>
      </c>
      <c r="O185" s="56">
        <v>0</v>
      </c>
      <c r="P185" s="57">
        <f t="shared" si="7"/>
        <v>0.10765537361797414</v>
      </c>
      <c r="Q185" s="56">
        <f t="shared" si="8"/>
        <v>8.0100724418135524E-2</v>
      </c>
    </row>
    <row r="186" spans="1:17" ht="15">
      <c r="A186" s="54" t="s">
        <v>838</v>
      </c>
      <c r="B186" s="54" t="s">
        <v>1016</v>
      </c>
      <c r="C186" s="54" t="s">
        <v>1541</v>
      </c>
      <c r="D186" s="54" t="s">
        <v>111</v>
      </c>
      <c r="E186" s="54">
        <v>4176</v>
      </c>
      <c r="F186" s="55">
        <v>81.308000000000007</v>
      </c>
      <c r="G186" s="54" t="s">
        <v>2385</v>
      </c>
      <c r="H186" s="54">
        <v>44</v>
      </c>
      <c r="I186" s="54">
        <v>14.67</v>
      </c>
      <c r="J186" s="54" t="s">
        <v>2386</v>
      </c>
      <c r="K186" s="54">
        <v>20</v>
      </c>
      <c r="L186" s="54">
        <f t="shared" si="6"/>
        <v>24</v>
      </c>
      <c r="M186" s="56">
        <v>0.13</v>
      </c>
      <c r="N186" s="56">
        <v>2.2000000000000002</v>
      </c>
      <c r="O186" s="56">
        <v>0.25</v>
      </c>
      <c r="P186" s="57">
        <f t="shared" si="7"/>
        <v>0.29517390662665416</v>
      </c>
      <c r="Q186" s="56">
        <f t="shared" si="8"/>
        <v>0.21962344243054624</v>
      </c>
    </row>
    <row r="187" spans="1:17" ht="15">
      <c r="A187" s="54" t="s">
        <v>838</v>
      </c>
      <c r="B187" s="54" t="s">
        <v>1025</v>
      </c>
      <c r="C187" s="54" t="s">
        <v>2184</v>
      </c>
      <c r="D187" s="54" t="s">
        <v>357</v>
      </c>
      <c r="E187" s="54">
        <v>79922</v>
      </c>
      <c r="F187" s="55">
        <v>38.637999999999998</v>
      </c>
      <c r="G187" s="54" t="s">
        <v>2185</v>
      </c>
      <c r="H187" s="54">
        <v>42</v>
      </c>
      <c r="I187" s="54">
        <v>14</v>
      </c>
      <c r="J187" s="54" t="s">
        <v>1411</v>
      </c>
      <c r="K187" s="54">
        <v>0</v>
      </c>
      <c r="L187" s="54">
        <f t="shared" si="6"/>
        <v>42</v>
      </c>
      <c r="M187" s="56">
        <v>1</v>
      </c>
      <c r="N187" s="56">
        <v>140</v>
      </c>
      <c r="O187" s="56">
        <v>0</v>
      </c>
      <c r="P187" s="57">
        <f t="shared" si="7"/>
        <v>1.0870127853408562</v>
      </c>
      <c r="Q187" s="56">
        <f t="shared" si="8"/>
        <v>0.80878927480718465</v>
      </c>
    </row>
    <row r="188" spans="1:17" ht="15">
      <c r="A188" s="54" t="s">
        <v>838</v>
      </c>
      <c r="B188" s="54" t="s">
        <v>1027</v>
      </c>
      <c r="C188" s="54" t="s">
        <v>2318</v>
      </c>
      <c r="D188" s="54" t="s">
        <v>358</v>
      </c>
      <c r="E188" s="54">
        <v>64949</v>
      </c>
      <c r="F188" s="55">
        <v>24.212</v>
      </c>
      <c r="G188" s="54" t="s">
        <v>1476</v>
      </c>
      <c r="H188" s="54">
        <v>6</v>
      </c>
      <c r="I188" s="54">
        <v>2</v>
      </c>
      <c r="J188" s="54" t="s">
        <v>1411</v>
      </c>
      <c r="K188" s="54">
        <v>0</v>
      </c>
      <c r="L188" s="54">
        <f t="shared" si="6"/>
        <v>6</v>
      </c>
      <c r="M188" s="56">
        <v>0.66</v>
      </c>
      <c r="N188" s="56">
        <v>20</v>
      </c>
      <c r="O188" s="56">
        <v>0.04</v>
      </c>
      <c r="P188" s="57">
        <f t="shared" si="7"/>
        <v>0.24781100280852469</v>
      </c>
      <c r="Q188" s="56">
        <f t="shared" si="8"/>
        <v>0.18438318661348563</v>
      </c>
    </row>
    <row r="189" spans="1:17" ht="15">
      <c r="A189" s="54" t="s">
        <v>838</v>
      </c>
      <c r="B189" s="54" t="s">
        <v>1029</v>
      </c>
      <c r="C189" s="54" t="s">
        <v>2461</v>
      </c>
      <c r="D189" s="54" t="s">
        <v>359</v>
      </c>
      <c r="E189" s="54">
        <v>4628</v>
      </c>
      <c r="F189" s="55">
        <v>228.999</v>
      </c>
      <c r="G189" s="54" t="s">
        <v>2462</v>
      </c>
      <c r="H189" s="54">
        <v>22</v>
      </c>
      <c r="I189" s="54">
        <v>7.33</v>
      </c>
      <c r="J189" s="54" t="s">
        <v>2113</v>
      </c>
      <c r="K189" s="54">
        <v>26</v>
      </c>
      <c r="L189" s="54">
        <f t="shared" si="6"/>
        <v>-4</v>
      </c>
      <c r="M189" s="56">
        <v>0</v>
      </c>
      <c r="N189" s="56">
        <v>0.85</v>
      </c>
      <c r="O189" s="56">
        <v>0.4</v>
      </c>
      <c r="P189" s="57">
        <f t="shared" si="7"/>
        <v>-1.7467325184826136E-2</v>
      </c>
      <c r="Q189" s="56">
        <f t="shared" si="8"/>
        <v>-1.2996521714900398E-2</v>
      </c>
    </row>
    <row r="190" spans="1:17" ht="15">
      <c r="A190" s="54" t="s">
        <v>838</v>
      </c>
      <c r="B190" s="54" t="s">
        <v>1031</v>
      </c>
      <c r="C190" s="54" t="s">
        <v>1780</v>
      </c>
      <c r="D190" s="54" t="s">
        <v>113</v>
      </c>
      <c r="E190" s="54">
        <v>4627</v>
      </c>
      <c r="F190" s="55">
        <v>226.53200000000001</v>
      </c>
      <c r="G190" s="54" t="s">
        <v>2529</v>
      </c>
      <c r="H190" s="54">
        <v>254</v>
      </c>
      <c r="I190" s="54">
        <v>84.67</v>
      </c>
      <c r="J190" s="54" t="s">
        <v>2530</v>
      </c>
      <c r="K190" s="54">
        <v>301</v>
      </c>
      <c r="L190" s="54">
        <f t="shared" si="6"/>
        <v>-47</v>
      </c>
      <c r="M190" s="56">
        <v>0</v>
      </c>
      <c r="N190" s="56">
        <v>0.84</v>
      </c>
      <c r="O190" s="56">
        <v>0.45</v>
      </c>
      <c r="P190" s="57">
        <f t="shared" si="7"/>
        <v>-0.20747620645206857</v>
      </c>
      <c r="Q190" s="56">
        <f t="shared" si="8"/>
        <v>-0.15437217741969386</v>
      </c>
    </row>
    <row r="191" spans="1:17" ht="15">
      <c r="A191" s="54" t="s">
        <v>838</v>
      </c>
      <c r="B191" s="54" t="s">
        <v>1032</v>
      </c>
      <c r="C191" s="54" t="s">
        <v>1489</v>
      </c>
      <c r="D191" s="54" t="s">
        <v>114</v>
      </c>
      <c r="E191" s="54">
        <v>10627</v>
      </c>
      <c r="F191" s="55">
        <v>19.794</v>
      </c>
      <c r="G191" s="54" t="s">
        <v>1797</v>
      </c>
      <c r="H191" s="54">
        <v>8</v>
      </c>
      <c r="I191" s="54">
        <v>2.67</v>
      </c>
      <c r="J191" s="54" t="s">
        <v>2531</v>
      </c>
      <c r="K191" s="54">
        <v>9</v>
      </c>
      <c r="L191" s="54">
        <f t="shared" si="6"/>
        <v>-1</v>
      </c>
      <c r="M191" s="56">
        <v>0</v>
      </c>
      <c r="N191" s="56">
        <v>0.89</v>
      </c>
      <c r="O191" s="56">
        <v>0.45</v>
      </c>
      <c r="P191" s="57">
        <f t="shared" si="7"/>
        <v>-5.0520359704961097E-2</v>
      </c>
      <c r="Q191" s="56">
        <f t="shared" si="8"/>
        <v>-3.7589553351905579E-2</v>
      </c>
    </row>
    <row r="192" spans="1:17" ht="15">
      <c r="A192" s="54" t="s">
        <v>838</v>
      </c>
      <c r="B192" s="54" t="s">
        <v>1033</v>
      </c>
      <c r="C192" s="54" t="s">
        <v>2396</v>
      </c>
      <c r="D192" s="54" t="s">
        <v>360</v>
      </c>
      <c r="E192" s="54">
        <v>10398</v>
      </c>
      <c r="F192" s="55">
        <v>19.827000000000002</v>
      </c>
      <c r="G192" s="54" t="s">
        <v>1487</v>
      </c>
      <c r="H192" s="54">
        <v>4</v>
      </c>
      <c r="I192" s="54">
        <v>1.33</v>
      </c>
      <c r="J192" s="54" t="s">
        <v>1487</v>
      </c>
      <c r="K192" s="54">
        <v>4</v>
      </c>
      <c r="L192" s="54">
        <f t="shared" si="6"/>
        <v>0</v>
      </c>
      <c r="M192" s="56">
        <v>0.06</v>
      </c>
      <c r="N192" s="56">
        <v>1</v>
      </c>
      <c r="O192" s="56">
        <v>0.28000000000000003</v>
      </c>
      <c r="P192" s="57">
        <f t="shared" si="7"/>
        <v>0</v>
      </c>
      <c r="Q192" s="56">
        <f t="shared" si="8"/>
        <v>0</v>
      </c>
    </row>
    <row r="193" spans="1:17" ht="15">
      <c r="A193" s="54" t="s">
        <v>838</v>
      </c>
      <c r="B193" s="54" t="s">
        <v>1038</v>
      </c>
      <c r="C193" s="54" t="s">
        <v>2186</v>
      </c>
      <c r="D193" s="54" t="s">
        <v>362</v>
      </c>
      <c r="E193" s="54">
        <v>4691</v>
      </c>
      <c r="F193" s="55">
        <v>76.614000000000004</v>
      </c>
      <c r="G193" s="54" t="s">
        <v>2126</v>
      </c>
      <c r="H193" s="54">
        <v>38</v>
      </c>
      <c r="I193" s="54">
        <v>12.67</v>
      </c>
      <c r="J193" s="54" t="s">
        <v>1748</v>
      </c>
      <c r="K193" s="54">
        <v>5</v>
      </c>
      <c r="L193" s="54">
        <f t="shared" si="6"/>
        <v>33</v>
      </c>
      <c r="M193" s="56">
        <v>1</v>
      </c>
      <c r="N193" s="56">
        <v>7.6</v>
      </c>
      <c r="O193" s="56">
        <v>0</v>
      </c>
      <c r="P193" s="57">
        <f t="shared" si="7"/>
        <v>0.43073067585558772</v>
      </c>
      <c r="Q193" s="56">
        <f t="shared" si="8"/>
        <v>0.32048413382112179</v>
      </c>
    </row>
    <row r="194" spans="1:17" ht="15">
      <c r="A194" s="54" t="s">
        <v>838</v>
      </c>
      <c r="B194" s="54" t="s">
        <v>1040</v>
      </c>
      <c r="C194" s="54" t="s">
        <v>2187</v>
      </c>
      <c r="D194" s="54" t="s">
        <v>363</v>
      </c>
      <c r="E194" s="54">
        <v>23054</v>
      </c>
      <c r="F194" s="55">
        <v>219.14500000000001</v>
      </c>
      <c r="G194" s="54" t="s">
        <v>2188</v>
      </c>
      <c r="H194" s="54">
        <v>16</v>
      </c>
      <c r="I194" s="54">
        <v>5.33</v>
      </c>
      <c r="J194" s="54" t="s">
        <v>1411</v>
      </c>
      <c r="K194" s="54">
        <v>0</v>
      </c>
      <c r="L194" s="54">
        <f t="shared" ref="L194:L257" si="9">H194-K194</f>
        <v>16</v>
      </c>
      <c r="M194" s="56">
        <v>1</v>
      </c>
      <c r="N194" s="56">
        <v>53.33</v>
      </c>
      <c r="O194" s="56">
        <v>0</v>
      </c>
      <c r="P194" s="57">
        <f t="shared" ref="P194:P257" si="10">L194/F194</f>
        <v>7.3011020100846466E-2</v>
      </c>
      <c r="Q194" s="56">
        <f t="shared" ref="Q194:Q257" si="11">P194/1.344</f>
        <v>5.4323675670272666E-2</v>
      </c>
    </row>
    <row r="195" spans="1:17" ht="15">
      <c r="A195" s="54" t="s">
        <v>838</v>
      </c>
      <c r="B195" s="54" t="s">
        <v>1041</v>
      </c>
      <c r="C195" s="54" t="s">
        <v>2189</v>
      </c>
      <c r="D195" s="54" t="s">
        <v>364</v>
      </c>
      <c r="E195" s="54">
        <v>9611</v>
      </c>
      <c r="F195" s="55">
        <v>270.20999999999998</v>
      </c>
      <c r="G195" s="54" t="s">
        <v>2190</v>
      </c>
      <c r="H195" s="54">
        <v>100</v>
      </c>
      <c r="I195" s="54">
        <v>33.33</v>
      </c>
      <c r="J195" s="54" t="s">
        <v>1411</v>
      </c>
      <c r="K195" s="54">
        <v>0</v>
      </c>
      <c r="L195" s="54">
        <f t="shared" si="9"/>
        <v>100</v>
      </c>
      <c r="M195" s="56">
        <v>1</v>
      </c>
      <c r="N195" s="56">
        <v>333.33</v>
      </c>
      <c r="O195" s="56">
        <v>0</v>
      </c>
      <c r="P195" s="57">
        <f t="shared" si="10"/>
        <v>0.3700825284038341</v>
      </c>
      <c r="Q195" s="56">
        <f t="shared" si="11"/>
        <v>0.27535902410999558</v>
      </c>
    </row>
    <row r="196" spans="1:17" ht="15">
      <c r="A196" s="54" t="s">
        <v>838</v>
      </c>
      <c r="B196" s="54" t="s">
        <v>1043</v>
      </c>
      <c r="C196" s="54" t="s">
        <v>2532</v>
      </c>
      <c r="D196" s="54" t="s">
        <v>365</v>
      </c>
      <c r="E196" s="54">
        <v>10763</v>
      </c>
      <c r="F196" s="55">
        <v>177.43899999999999</v>
      </c>
      <c r="G196" s="54" t="s">
        <v>2533</v>
      </c>
      <c r="H196" s="54">
        <v>30</v>
      </c>
      <c r="I196" s="54">
        <v>10</v>
      </c>
      <c r="J196" s="54" t="s">
        <v>2534</v>
      </c>
      <c r="K196" s="54">
        <v>41</v>
      </c>
      <c r="L196" s="54">
        <f t="shared" si="9"/>
        <v>-11</v>
      </c>
      <c r="M196" s="56">
        <v>0</v>
      </c>
      <c r="N196" s="56">
        <v>0.73</v>
      </c>
      <c r="O196" s="56">
        <v>0.45</v>
      </c>
      <c r="P196" s="57">
        <f t="shared" si="10"/>
        <v>-6.1993135669159545E-2</v>
      </c>
      <c r="Q196" s="56">
        <f t="shared" si="11"/>
        <v>-4.612584499193418E-2</v>
      </c>
    </row>
    <row r="197" spans="1:17" ht="15">
      <c r="A197" s="54" t="s">
        <v>838</v>
      </c>
      <c r="B197" s="54" t="s">
        <v>1047</v>
      </c>
      <c r="C197" s="54" t="s">
        <v>2304</v>
      </c>
      <c r="D197" s="54" t="s">
        <v>366</v>
      </c>
      <c r="E197" s="54">
        <v>79954</v>
      </c>
      <c r="F197" s="55">
        <v>80.302000000000007</v>
      </c>
      <c r="G197" s="54" t="s">
        <v>2305</v>
      </c>
      <c r="H197" s="54">
        <v>8</v>
      </c>
      <c r="I197" s="54">
        <v>2.67</v>
      </c>
      <c r="J197" s="54" t="s">
        <v>1411</v>
      </c>
      <c r="K197" s="54">
        <v>0</v>
      </c>
      <c r="L197" s="54">
        <f t="shared" si="9"/>
        <v>8</v>
      </c>
      <c r="M197" s="56">
        <v>0.67</v>
      </c>
      <c r="N197" s="56">
        <v>26.67</v>
      </c>
      <c r="O197" s="56">
        <v>0.03</v>
      </c>
      <c r="P197" s="57">
        <f t="shared" si="10"/>
        <v>9.9623919703120706E-2</v>
      </c>
      <c r="Q197" s="56">
        <f t="shared" si="11"/>
        <v>7.4124940255298144E-2</v>
      </c>
    </row>
    <row r="198" spans="1:17" ht="15">
      <c r="A198" s="54" t="s">
        <v>838</v>
      </c>
      <c r="B198" s="54" t="s">
        <v>1048</v>
      </c>
      <c r="C198" s="54" t="s">
        <v>1566</v>
      </c>
      <c r="D198" s="54" t="s">
        <v>115</v>
      </c>
      <c r="E198" s="54">
        <v>4841</v>
      </c>
      <c r="F198" s="55">
        <v>54.231999999999999</v>
      </c>
      <c r="G198" s="54" t="s">
        <v>1797</v>
      </c>
      <c r="H198" s="54">
        <v>8</v>
      </c>
      <c r="I198" s="54">
        <v>2.67</v>
      </c>
      <c r="J198" s="54" t="s">
        <v>2016</v>
      </c>
      <c r="K198" s="54">
        <v>5</v>
      </c>
      <c r="L198" s="54">
        <f t="shared" si="9"/>
        <v>3</v>
      </c>
      <c r="M198" s="56">
        <v>0.16</v>
      </c>
      <c r="N198" s="56">
        <v>1.6</v>
      </c>
      <c r="O198" s="56">
        <v>0.24</v>
      </c>
      <c r="P198" s="57">
        <f t="shared" si="10"/>
        <v>5.5317893494615723E-2</v>
      </c>
      <c r="Q198" s="56">
        <f t="shared" si="11"/>
        <v>4.11591469453986E-2</v>
      </c>
    </row>
    <row r="199" spans="1:17" ht="15">
      <c r="A199" s="54" t="s">
        <v>838</v>
      </c>
      <c r="B199" s="54" t="s">
        <v>1050</v>
      </c>
      <c r="C199" s="54" t="s">
        <v>2357</v>
      </c>
      <c r="D199" s="54" t="s">
        <v>367</v>
      </c>
      <c r="E199" s="54">
        <v>4853</v>
      </c>
      <c r="F199" s="55">
        <v>265.40499999999997</v>
      </c>
      <c r="G199" s="54" t="s">
        <v>1484</v>
      </c>
      <c r="H199" s="54">
        <v>4</v>
      </c>
      <c r="I199" s="54">
        <v>1.33</v>
      </c>
      <c r="J199" s="54" t="s">
        <v>1411</v>
      </c>
      <c r="K199" s="54">
        <v>0</v>
      </c>
      <c r="L199" s="54">
        <f t="shared" si="9"/>
        <v>4</v>
      </c>
      <c r="M199" s="56">
        <v>0.33</v>
      </c>
      <c r="N199" s="56">
        <v>13.33</v>
      </c>
      <c r="O199" s="56">
        <v>0.11</v>
      </c>
      <c r="P199" s="57">
        <f t="shared" si="10"/>
        <v>1.5071306117066372E-2</v>
      </c>
      <c r="Q199" s="56">
        <f t="shared" si="11"/>
        <v>1.121376943234105E-2</v>
      </c>
    </row>
    <row r="200" spans="1:17" ht="15">
      <c r="A200" s="54" t="s">
        <v>838</v>
      </c>
      <c r="B200" s="54" t="s">
        <v>1051</v>
      </c>
      <c r="C200" s="54" t="s">
        <v>2191</v>
      </c>
      <c r="D200" s="54" t="s">
        <v>368</v>
      </c>
      <c r="E200" s="54">
        <v>4869</v>
      </c>
      <c r="F200" s="55">
        <v>32.575000000000003</v>
      </c>
      <c r="G200" s="54" t="s">
        <v>2071</v>
      </c>
      <c r="H200" s="54">
        <v>11</v>
      </c>
      <c r="I200" s="54">
        <v>3.67</v>
      </c>
      <c r="J200" s="54" t="s">
        <v>1411</v>
      </c>
      <c r="K200" s="54">
        <v>0</v>
      </c>
      <c r="L200" s="54">
        <f t="shared" si="9"/>
        <v>11</v>
      </c>
      <c r="M200" s="56">
        <v>1</v>
      </c>
      <c r="N200" s="56">
        <v>36.67</v>
      </c>
      <c r="O200" s="56">
        <v>0</v>
      </c>
      <c r="P200" s="57">
        <f t="shared" si="10"/>
        <v>0.33768227168073672</v>
      </c>
      <c r="Q200" s="56">
        <f t="shared" si="11"/>
        <v>0.25125169023864335</v>
      </c>
    </row>
    <row r="201" spans="1:17" ht="15">
      <c r="A201" s="54" t="s">
        <v>838</v>
      </c>
      <c r="B201" s="54" t="s">
        <v>1052</v>
      </c>
      <c r="C201" s="54" t="s">
        <v>1547</v>
      </c>
      <c r="D201" s="54" t="s">
        <v>116</v>
      </c>
      <c r="E201" s="54">
        <v>54888</v>
      </c>
      <c r="F201" s="55">
        <v>86.471000000000004</v>
      </c>
      <c r="G201" s="54" t="s">
        <v>2192</v>
      </c>
      <c r="H201" s="54">
        <v>336</v>
      </c>
      <c r="I201" s="54">
        <v>112</v>
      </c>
      <c r="J201" s="54" t="s">
        <v>1411</v>
      </c>
      <c r="K201" s="54">
        <v>0</v>
      </c>
      <c r="L201" s="54">
        <f t="shared" si="9"/>
        <v>336</v>
      </c>
      <c r="M201" s="56">
        <v>1</v>
      </c>
      <c r="N201" s="56">
        <v>1120</v>
      </c>
      <c r="O201" s="56">
        <v>0</v>
      </c>
      <c r="P201" s="57">
        <f t="shared" si="10"/>
        <v>3.8856957824010361</v>
      </c>
      <c r="Q201" s="56">
        <f t="shared" si="11"/>
        <v>2.8911426952388659</v>
      </c>
    </row>
    <row r="202" spans="1:17" ht="15">
      <c r="A202" s="54" t="s">
        <v>838</v>
      </c>
      <c r="B202" s="54" t="s">
        <v>1055</v>
      </c>
      <c r="C202" s="54" t="s">
        <v>2362</v>
      </c>
      <c r="D202" s="54" t="s">
        <v>370</v>
      </c>
      <c r="E202" s="54">
        <v>8021</v>
      </c>
      <c r="F202" s="55">
        <v>213.62</v>
      </c>
      <c r="G202" s="54" t="s">
        <v>1458</v>
      </c>
      <c r="H202" s="54">
        <v>4</v>
      </c>
      <c r="I202" s="54">
        <v>1.33</v>
      </c>
      <c r="J202" s="54" t="s">
        <v>1842</v>
      </c>
      <c r="K202" s="54">
        <v>1</v>
      </c>
      <c r="L202" s="54">
        <f t="shared" si="9"/>
        <v>3</v>
      </c>
      <c r="M202" s="56">
        <v>0.3</v>
      </c>
      <c r="N202" s="56">
        <v>4</v>
      </c>
      <c r="O202" s="56">
        <v>0.19</v>
      </c>
      <c r="P202" s="57">
        <f t="shared" si="10"/>
        <v>1.4043628873700965E-2</v>
      </c>
      <c r="Q202" s="56">
        <f t="shared" si="11"/>
        <v>1.0449128626265599E-2</v>
      </c>
    </row>
    <row r="203" spans="1:17" ht="15">
      <c r="A203" s="54" t="s">
        <v>838</v>
      </c>
      <c r="B203" s="54" t="s">
        <v>1060</v>
      </c>
      <c r="C203" s="54" t="s">
        <v>2193</v>
      </c>
      <c r="D203" s="54" t="s">
        <v>371</v>
      </c>
      <c r="E203" s="54">
        <v>54726</v>
      </c>
      <c r="F203" s="55">
        <v>124.045</v>
      </c>
      <c r="G203" s="54" t="s">
        <v>1875</v>
      </c>
      <c r="H203" s="54">
        <v>12</v>
      </c>
      <c r="I203" s="54">
        <v>4</v>
      </c>
      <c r="J203" s="54" t="s">
        <v>1411</v>
      </c>
      <c r="K203" s="54">
        <v>0</v>
      </c>
      <c r="L203" s="54">
        <f t="shared" si="9"/>
        <v>12</v>
      </c>
      <c r="M203" s="56">
        <v>1</v>
      </c>
      <c r="N203" s="56">
        <v>40</v>
      </c>
      <c r="O203" s="56">
        <v>0</v>
      </c>
      <c r="P203" s="57">
        <f t="shared" si="10"/>
        <v>9.6739086621790482E-2</v>
      </c>
      <c r="Q203" s="56">
        <f t="shared" si="11"/>
        <v>7.1978487069784575E-2</v>
      </c>
    </row>
    <row r="204" spans="1:17" ht="15">
      <c r="A204" s="54" t="s">
        <v>838</v>
      </c>
      <c r="B204" s="54" t="s">
        <v>1061</v>
      </c>
      <c r="C204" s="54" t="s">
        <v>1415</v>
      </c>
      <c r="D204" s="54" t="s">
        <v>118</v>
      </c>
      <c r="E204" s="54">
        <v>26986</v>
      </c>
      <c r="F204" s="55">
        <v>70.671000000000006</v>
      </c>
      <c r="G204" s="54" t="s">
        <v>2194</v>
      </c>
      <c r="H204" s="54">
        <v>99</v>
      </c>
      <c r="I204" s="54">
        <v>33</v>
      </c>
      <c r="J204" s="54" t="s">
        <v>2195</v>
      </c>
      <c r="K204" s="54">
        <v>19</v>
      </c>
      <c r="L204" s="54">
        <f t="shared" si="9"/>
        <v>80</v>
      </c>
      <c r="M204" s="56">
        <v>1</v>
      </c>
      <c r="N204" s="56">
        <v>5.21</v>
      </c>
      <c r="O204" s="56">
        <v>0</v>
      </c>
      <c r="P204" s="57">
        <f t="shared" si="10"/>
        <v>1.1320060562324008</v>
      </c>
      <c r="Q204" s="56">
        <f t="shared" si="11"/>
        <v>0.84226641088720289</v>
      </c>
    </row>
    <row r="205" spans="1:17" ht="15">
      <c r="A205" s="54" t="s">
        <v>838</v>
      </c>
      <c r="B205" s="54" t="s">
        <v>1062</v>
      </c>
      <c r="C205" s="54" t="s">
        <v>1429</v>
      </c>
      <c r="D205" s="54" t="s">
        <v>119</v>
      </c>
      <c r="E205" s="54">
        <v>8761</v>
      </c>
      <c r="F205" s="55">
        <v>70.783000000000001</v>
      </c>
      <c r="G205" s="54" t="s">
        <v>2196</v>
      </c>
      <c r="H205" s="54">
        <v>56</v>
      </c>
      <c r="I205" s="54">
        <v>18.670000000000002</v>
      </c>
      <c r="J205" s="54" t="s">
        <v>1879</v>
      </c>
      <c r="K205" s="54">
        <v>9</v>
      </c>
      <c r="L205" s="54">
        <f t="shared" si="9"/>
        <v>47</v>
      </c>
      <c r="M205" s="56">
        <v>1</v>
      </c>
      <c r="N205" s="56">
        <v>6.22</v>
      </c>
      <c r="O205" s="56">
        <v>0</v>
      </c>
      <c r="P205" s="57">
        <f t="shared" si="10"/>
        <v>0.66400124323637033</v>
      </c>
      <c r="Q205" s="56">
        <f t="shared" si="11"/>
        <v>0.4940485440746803</v>
      </c>
    </row>
    <row r="206" spans="1:17" ht="15">
      <c r="A206" s="54" t="s">
        <v>838</v>
      </c>
      <c r="B206" s="54" t="s">
        <v>1069</v>
      </c>
      <c r="C206" s="54" t="s">
        <v>2358</v>
      </c>
      <c r="D206" s="54" t="s">
        <v>374</v>
      </c>
      <c r="E206" s="54">
        <v>22976</v>
      </c>
      <c r="F206" s="55">
        <v>121.34099999999999</v>
      </c>
      <c r="G206" s="54" t="s">
        <v>1458</v>
      </c>
      <c r="H206" s="54">
        <v>4</v>
      </c>
      <c r="I206" s="54">
        <v>1.33</v>
      </c>
      <c r="J206" s="54" t="s">
        <v>1411</v>
      </c>
      <c r="K206" s="54">
        <v>0</v>
      </c>
      <c r="L206" s="54">
        <f t="shared" si="9"/>
        <v>4</v>
      </c>
      <c r="M206" s="56">
        <v>0.33</v>
      </c>
      <c r="N206" s="56">
        <v>13.33</v>
      </c>
      <c r="O206" s="56">
        <v>0.11</v>
      </c>
      <c r="P206" s="57">
        <f t="shared" si="10"/>
        <v>3.2964950016894541E-2</v>
      </c>
      <c r="Q206" s="56">
        <f t="shared" si="11"/>
        <v>2.4527492572094151E-2</v>
      </c>
    </row>
    <row r="207" spans="1:17" ht="15">
      <c r="A207" s="54" t="s">
        <v>838</v>
      </c>
      <c r="B207" s="54" t="s">
        <v>1073</v>
      </c>
      <c r="C207" s="54" t="s">
        <v>2375</v>
      </c>
      <c r="D207" s="54" t="s">
        <v>375</v>
      </c>
      <c r="E207" s="54">
        <v>5093</v>
      </c>
      <c r="F207" s="55">
        <v>37.497999999999998</v>
      </c>
      <c r="G207" s="54" t="s">
        <v>1934</v>
      </c>
      <c r="H207" s="54">
        <v>10</v>
      </c>
      <c r="I207" s="54">
        <v>3.33</v>
      </c>
      <c r="J207" s="54" t="s">
        <v>1437</v>
      </c>
      <c r="K207" s="54">
        <v>6</v>
      </c>
      <c r="L207" s="54">
        <f t="shared" si="9"/>
        <v>4</v>
      </c>
      <c r="M207" s="56">
        <v>0.16</v>
      </c>
      <c r="N207" s="56">
        <v>1.67</v>
      </c>
      <c r="O207" s="56">
        <v>0.23</v>
      </c>
      <c r="P207" s="57">
        <f t="shared" si="10"/>
        <v>0.10667235585897915</v>
      </c>
      <c r="Q207" s="56">
        <f t="shared" si="11"/>
        <v>7.9369312395073763E-2</v>
      </c>
    </row>
    <row r="208" spans="1:17" ht="15">
      <c r="A208" s="54" t="s">
        <v>838</v>
      </c>
      <c r="B208" s="54" t="s">
        <v>1074</v>
      </c>
      <c r="C208" s="54" t="s">
        <v>2406</v>
      </c>
      <c r="D208" s="54" t="s">
        <v>376</v>
      </c>
      <c r="E208" s="54">
        <v>5094</v>
      </c>
      <c r="F208" s="55">
        <v>38.58</v>
      </c>
      <c r="G208" s="54" t="s">
        <v>1889</v>
      </c>
      <c r="H208" s="54">
        <v>7</v>
      </c>
      <c r="I208" s="54">
        <v>2.33</v>
      </c>
      <c r="J208" s="54" t="s">
        <v>1550</v>
      </c>
      <c r="K208" s="54">
        <v>7</v>
      </c>
      <c r="L208" s="54">
        <f t="shared" si="9"/>
        <v>0</v>
      </c>
      <c r="M208" s="56">
        <v>0.03</v>
      </c>
      <c r="N208" s="56">
        <v>1</v>
      </c>
      <c r="O208" s="56">
        <v>0.31</v>
      </c>
      <c r="P208" s="57">
        <f t="shared" si="10"/>
        <v>0</v>
      </c>
      <c r="Q208" s="56">
        <f t="shared" si="11"/>
        <v>0</v>
      </c>
    </row>
    <row r="209" spans="1:17" ht="15">
      <c r="A209" s="54" t="s">
        <v>838</v>
      </c>
      <c r="B209" s="54" t="s">
        <v>1075</v>
      </c>
      <c r="C209" s="54" t="s">
        <v>2197</v>
      </c>
      <c r="D209" s="54" t="s">
        <v>377</v>
      </c>
      <c r="E209" s="54">
        <v>5108</v>
      </c>
      <c r="F209" s="55">
        <v>228.53299999999999</v>
      </c>
      <c r="G209" s="54" t="s">
        <v>1563</v>
      </c>
      <c r="H209" s="54">
        <v>16</v>
      </c>
      <c r="I209" s="54">
        <v>5.33</v>
      </c>
      <c r="J209" s="54" t="s">
        <v>1411</v>
      </c>
      <c r="K209" s="54">
        <v>0</v>
      </c>
      <c r="L209" s="54">
        <f t="shared" si="9"/>
        <v>16</v>
      </c>
      <c r="M209" s="56">
        <v>1</v>
      </c>
      <c r="N209" s="56">
        <v>53.33</v>
      </c>
      <c r="O209" s="56">
        <v>0</v>
      </c>
      <c r="P209" s="57">
        <f t="shared" si="10"/>
        <v>7.0011770728953815E-2</v>
      </c>
      <c r="Q209" s="56">
        <f t="shared" si="11"/>
        <v>5.2092091316185869E-2</v>
      </c>
    </row>
    <row r="210" spans="1:17" ht="15">
      <c r="A210" s="54" t="s">
        <v>838</v>
      </c>
      <c r="B210" s="54" t="s">
        <v>1076</v>
      </c>
      <c r="C210" s="54" t="s">
        <v>2535</v>
      </c>
      <c r="D210" s="54" t="s">
        <v>378</v>
      </c>
      <c r="E210" s="54">
        <v>5110</v>
      </c>
      <c r="F210" s="55">
        <v>24.635999999999999</v>
      </c>
      <c r="G210" s="54" t="s">
        <v>1535</v>
      </c>
      <c r="H210" s="54">
        <v>8</v>
      </c>
      <c r="I210" s="54">
        <v>2.67</v>
      </c>
      <c r="J210" s="54" t="s">
        <v>2341</v>
      </c>
      <c r="K210" s="54">
        <v>17</v>
      </c>
      <c r="L210" s="54">
        <f t="shared" si="9"/>
        <v>-9</v>
      </c>
      <c r="M210" s="56">
        <v>0</v>
      </c>
      <c r="N210" s="56">
        <v>0.47</v>
      </c>
      <c r="O210" s="56">
        <v>0.45</v>
      </c>
      <c r="P210" s="57">
        <f t="shared" si="10"/>
        <v>-0.36531904529956161</v>
      </c>
      <c r="Q210" s="56">
        <f t="shared" si="11"/>
        <v>-0.27181476584788811</v>
      </c>
    </row>
    <row r="211" spans="1:17" ht="15">
      <c r="A211" s="54" t="s">
        <v>838</v>
      </c>
      <c r="B211" s="54" t="s">
        <v>1078</v>
      </c>
      <c r="C211" s="54" t="s">
        <v>2198</v>
      </c>
      <c r="D211" s="54" t="s">
        <v>379</v>
      </c>
      <c r="E211" s="54">
        <v>5116</v>
      </c>
      <c r="F211" s="55">
        <v>378.03699999999998</v>
      </c>
      <c r="G211" s="54" t="s">
        <v>2199</v>
      </c>
      <c r="H211" s="54">
        <v>73</v>
      </c>
      <c r="I211" s="54">
        <v>24.33</v>
      </c>
      <c r="J211" s="54" t="s">
        <v>1411</v>
      </c>
      <c r="K211" s="54">
        <v>0</v>
      </c>
      <c r="L211" s="54">
        <f t="shared" si="9"/>
        <v>73</v>
      </c>
      <c r="M211" s="56">
        <v>1</v>
      </c>
      <c r="N211" s="56">
        <v>243.33</v>
      </c>
      <c r="O211" s="56">
        <v>0</v>
      </c>
      <c r="P211" s="57">
        <f t="shared" si="10"/>
        <v>0.19310279152569723</v>
      </c>
      <c r="Q211" s="56">
        <f t="shared" si="11"/>
        <v>0.14367767226614375</v>
      </c>
    </row>
    <row r="212" spans="1:17" ht="15">
      <c r="A212" s="54" t="s">
        <v>838</v>
      </c>
      <c r="B212" s="54" t="s">
        <v>1079</v>
      </c>
      <c r="C212" s="54" t="s">
        <v>2363</v>
      </c>
      <c r="D212" s="54" t="s">
        <v>380</v>
      </c>
      <c r="E212" s="54">
        <v>5139</v>
      </c>
      <c r="F212" s="55">
        <v>124.979</v>
      </c>
      <c r="G212" s="54" t="s">
        <v>1426</v>
      </c>
      <c r="H212" s="54">
        <v>10</v>
      </c>
      <c r="I212" s="54">
        <v>3.33</v>
      </c>
      <c r="J212" s="54" t="s">
        <v>2016</v>
      </c>
      <c r="K212" s="54">
        <v>5</v>
      </c>
      <c r="L212" s="54">
        <f t="shared" si="9"/>
        <v>5</v>
      </c>
      <c r="M212" s="56">
        <v>0.3</v>
      </c>
      <c r="N212" s="56">
        <v>2</v>
      </c>
      <c r="O212" s="56">
        <v>0.19</v>
      </c>
      <c r="P212" s="57">
        <f t="shared" si="10"/>
        <v>4.00067211291497E-2</v>
      </c>
      <c r="Q212" s="56">
        <f t="shared" si="11"/>
        <v>2.9766905602045906E-2</v>
      </c>
    </row>
    <row r="213" spans="1:17" ht="15">
      <c r="A213" s="54" t="s">
        <v>838</v>
      </c>
      <c r="B213" s="54" t="s">
        <v>1080</v>
      </c>
      <c r="C213" s="54" t="s">
        <v>1567</v>
      </c>
      <c r="D213" s="54" t="s">
        <v>122</v>
      </c>
      <c r="E213" s="54">
        <v>10611</v>
      </c>
      <c r="F213" s="55">
        <v>63.945</v>
      </c>
      <c r="G213" s="54" t="s">
        <v>1511</v>
      </c>
      <c r="H213" s="54">
        <v>5</v>
      </c>
      <c r="I213" s="54">
        <v>1.67</v>
      </c>
      <c r="J213" s="54" t="s">
        <v>1916</v>
      </c>
      <c r="K213" s="54">
        <v>4</v>
      </c>
      <c r="L213" s="54">
        <f t="shared" si="9"/>
        <v>1</v>
      </c>
      <c r="M213" s="56">
        <v>0.13</v>
      </c>
      <c r="N213" s="56">
        <v>1.25</v>
      </c>
      <c r="O213" s="56">
        <v>0.25</v>
      </c>
      <c r="P213" s="57">
        <f t="shared" si="10"/>
        <v>1.5638439283759482E-2</v>
      </c>
      <c r="Q213" s="56">
        <f t="shared" si="11"/>
        <v>1.1635743514701995E-2</v>
      </c>
    </row>
    <row r="214" spans="1:17" ht="15">
      <c r="A214" s="54" t="s">
        <v>838</v>
      </c>
      <c r="B214" s="54" t="s">
        <v>1083</v>
      </c>
      <c r="C214" s="54" t="s">
        <v>1522</v>
      </c>
      <c r="D214" s="54" t="s">
        <v>124</v>
      </c>
      <c r="E214" s="54">
        <v>192111</v>
      </c>
      <c r="F214" s="55">
        <v>32.003999999999998</v>
      </c>
      <c r="G214" s="54" t="s">
        <v>2200</v>
      </c>
      <c r="H214" s="54">
        <v>50</v>
      </c>
      <c r="I214" s="54">
        <v>16.670000000000002</v>
      </c>
      <c r="J214" s="54" t="s">
        <v>1771</v>
      </c>
      <c r="K214" s="54">
        <v>7</v>
      </c>
      <c r="L214" s="54">
        <f t="shared" si="9"/>
        <v>43</v>
      </c>
      <c r="M214" s="56">
        <v>1</v>
      </c>
      <c r="N214" s="56">
        <v>7.14</v>
      </c>
      <c r="O214" s="56">
        <v>0</v>
      </c>
      <c r="P214" s="57">
        <f t="shared" si="10"/>
        <v>1.3435820522434696</v>
      </c>
      <c r="Q214" s="56">
        <f t="shared" si="11"/>
        <v>0.99968902696686723</v>
      </c>
    </row>
    <row r="215" spans="1:17" ht="15">
      <c r="A215" s="54" t="s">
        <v>838</v>
      </c>
      <c r="B215" s="54" t="s">
        <v>1085</v>
      </c>
      <c r="C215" s="54" t="s">
        <v>2201</v>
      </c>
      <c r="D215" s="54" t="s">
        <v>381</v>
      </c>
      <c r="E215" s="54">
        <v>84295</v>
      </c>
      <c r="F215" s="55">
        <v>41.29</v>
      </c>
      <c r="G215" s="54" t="s">
        <v>1879</v>
      </c>
      <c r="H215" s="54">
        <v>9</v>
      </c>
      <c r="I215" s="54">
        <v>3</v>
      </c>
      <c r="J215" s="54" t="s">
        <v>1411</v>
      </c>
      <c r="K215" s="54">
        <v>0</v>
      </c>
      <c r="L215" s="54">
        <f t="shared" si="9"/>
        <v>9</v>
      </c>
      <c r="M215" s="56">
        <v>0.99</v>
      </c>
      <c r="N215" s="56">
        <v>30</v>
      </c>
      <c r="O215" s="56">
        <v>0</v>
      </c>
      <c r="P215" s="57">
        <f t="shared" si="10"/>
        <v>0.21797045289416325</v>
      </c>
      <c r="Q215" s="56">
        <f t="shared" si="11"/>
        <v>0.16218039649863336</v>
      </c>
    </row>
    <row r="216" spans="1:17" ht="15">
      <c r="A216" s="54" t="s">
        <v>838</v>
      </c>
      <c r="B216" s="54" t="s">
        <v>1087</v>
      </c>
      <c r="C216" s="54" t="s">
        <v>2352</v>
      </c>
      <c r="D216" s="54" t="s">
        <v>382</v>
      </c>
      <c r="E216" s="54">
        <v>26227</v>
      </c>
      <c r="F216" s="55">
        <v>56.651000000000003</v>
      </c>
      <c r="G216" s="54" t="s">
        <v>1512</v>
      </c>
      <c r="H216" s="54">
        <v>4</v>
      </c>
      <c r="I216" s="54">
        <v>1.33</v>
      </c>
      <c r="J216" s="54" t="s">
        <v>1411</v>
      </c>
      <c r="K216" s="54">
        <v>0</v>
      </c>
      <c r="L216" s="54">
        <f t="shared" si="9"/>
        <v>4</v>
      </c>
      <c r="M216" s="56">
        <v>0.33</v>
      </c>
      <c r="N216" s="56">
        <v>13.33</v>
      </c>
      <c r="O216" s="56">
        <v>0.1</v>
      </c>
      <c r="P216" s="57">
        <f t="shared" si="10"/>
        <v>7.0607756262025381E-2</v>
      </c>
      <c r="Q216" s="56">
        <f t="shared" si="11"/>
        <v>5.2535532933054595E-2</v>
      </c>
    </row>
    <row r="217" spans="1:17" ht="15">
      <c r="A217" s="54" t="s">
        <v>838</v>
      </c>
      <c r="B217" s="54" t="s">
        <v>1089</v>
      </c>
      <c r="C217" s="54" t="s">
        <v>2202</v>
      </c>
      <c r="D217" s="54" t="s">
        <v>383</v>
      </c>
      <c r="E217" s="54">
        <v>51604</v>
      </c>
      <c r="F217" s="55">
        <v>65.7</v>
      </c>
      <c r="G217" s="54" t="s">
        <v>2203</v>
      </c>
      <c r="H217" s="54">
        <v>21</v>
      </c>
      <c r="I217" s="54">
        <v>7</v>
      </c>
      <c r="J217" s="54" t="s">
        <v>1411</v>
      </c>
      <c r="K217" s="54">
        <v>0</v>
      </c>
      <c r="L217" s="54">
        <f t="shared" si="9"/>
        <v>21</v>
      </c>
      <c r="M217" s="56">
        <v>1</v>
      </c>
      <c r="N217" s="56">
        <v>70</v>
      </c>
      <c r="O217" s="56">
        <v>0</v>
      </c>
      <c r="P217" s="57">
        <f t="shared" si="10"/>
        <v>0.31963470319634701</v>
      </c>
      <c r="Q217" s="56">
        <f t="shared" si="11"/>
        <v>0.23782343987823437</v>
      </c>
    </row>
    <row r="218" spans="1:17" ht="15">
      <c r="A218" s="54" t="s">
        <v>838</v>
      </c>
      <c r="B218" s="54" t="s">
        <v>1088</v>
      </c>
      <c r="C218" s="54" t="s">
        <v>1543</v>
      </c>
      <c r="D218" s="54" t="s">
        <v>126</v>
      </c>
      <c r="E218" s="54">
        <v>5315</v>
      </c>
      <c r="F218" s="55">
        <v>57.936999999999998</v>
      </c>
      <c r="G218" s="54" t="s">
        <v>2249</v>
      </c>
      <c r="H218" s="54">
        <v>15</v>
      </c>
      <c r="I218" s="54">
        <v>5</v>
      </c>
      <c r="J218" s="54" t="s">
        <v>1474</v>
      </c>
      <c r="K218" s="54">
        <v>8</v>
      </c>
      <c r="L218" s="54">
        <f t="shared" si="9"/>
        <v>7</v>
      </c>
      <c r="M218" s="56">
        <v>0.3</v>
      </c>
      <c r="N218" s="56">
        <v>1.88</v>
      </c>
      <c r="O218" s="56">
        <v>0.19</v>
      </c>
      <c r="P218" s="57">
        <f t="shared" si="10"/>
        <v>0.12082089165818044</v>
      </c>
      <c r="Q218" s="56">
        <f t="shared" si="11"/>
        <v>8.9896496769479486E-2</v>
      </c>
    </row>
    <row r="219" spans="1:17" ht="15">
      <c r="A219" s="54" t="s">
        <v>838</v>
      </c>
      <c r="B219" s="54" t="s">
        <v>1090</v>
      </c>
      <c r="C219" s="54" t="s">
        <v>2204</v>
      </c>
      <c r="D219" s="54" t="s">
        <v>384</v>
      </c>
      <c r="E219" s="54">
        <v>8502</v>
      </c>
      <c r="F219" s="55">
        <v>131.86799999999999</v>
      </c>
      <c r="G219" s="54" t="s">
        <v>1499</v>
      </c>
      <c r="H219" s="54">
        <v>18</v>
      </c>
      <c r="I219" s="54">
        <v>6</v>
      </c>
      <c r="J219" s="54" t="s">
        <v>1449</v>
      </c>
      <c r="K219" s="54">
        <v>1</v>
      </c>
      <c r="L219" s="54">
        <f t="shared" si="9"/>
        <v>17</v>
      </c>
      <c r="M219" s="56">
        <v>1</v>
      </c>
      <c r="N219" s="56">
        <v>18</v>
      </c>
      <c r="O219" s="56">
        <v>0</v>
      </c>
      <c r="P219" s="57">
        <f t="shared" si="10"/>
        <v>0.12891679558346225</v>
      </c>
      <c r="Q219" s="56">
        <f t="shared" si="11"/>
        <v>9.5920234809123692E-2</v>
      </c>
    </row>
    <row r="220" spans="1:17" ht="15">
      <c r="A220" s="54" t="s">
        <v>838</v>
      </c>
      <c r="B220" s="54" t="s">
        <v>1091</v>
      </c>
      <c r="C220" s="54" t="s">
        <v>1783</v>
      </c>
      <c r="D220" s="54" t="s">
        <v>127</v>
      </c>
      <c r="E220" s="54">
        <v>5339</v>
      </c>
      <c r="F220" s="55">
        <v>531.79100000000005</v>
      </c>
      <c r="G220" s="54" t="s">
        <v>2536</v>
      </c>
      <c r="H220" s="54">
        <v>1378</v>
      </c>
      <c r="I220" s="54">
        <v>459.33</v>
      </c>
      <c r="J220" s="54" t="s">
        <v>2537</v>
      </c>
      <c r="K220" s="54">
        <v>1475</v>
      </c>
      <c r="L220" s="54">
        <f t="shared" si="9"/>
        <v>-97</v>
      </c>
      <c r="M220" s="56">
        <v>0</v>
      </c>
      <c r="N220" s="56">
        <v>0.93</v>
      </c>
      <c r="O220" s="56">
        <v>0.45</v>
      </c>
      <c r="P220" s="57">
        <f t="shared" si="10"/>
        <v>-0.18240248518684971</v>
      </c>
      <c r="Q220" s="56">
        <f t="shared" si="11"/>
        <v>-0.13571613481164413</v>
      </c>
    </row>
    <row r="221" spans="1:17" ht="15">
      <c r="A221" s="54" t="s">
        <v>838</v>
      </c>
      <c r="B221" s="54" t="s">
        <v>1092</v>
      </c>
      <c r="C221" s="54" t="s">
        <v>2205</v>
      </c>
      <c r="D221" s="54" t="s">
        <v>385</v>
      </c>
      <c r="E221" s="54">
        <v>5371</v>
      </c>
      <c r="F221" s="55">
        <v>97.551000000000002</v>
      </c>
      <c r="G221" s="54" t="s">
        <v>2206</v>
      </c>
      <c r="H221" s="54">
        <v>76</v>
      </c>
      <c r="I221" s="54">
        <v>25.33</v>
      </c>
      <c r="J221" s="54" t="s">
        <v>1411</v>
      </c>
      <c r="K221" s="54">
        <v>0</v>
      </c>
      <c r="L221" s="54">
        <f t="shared" si="9"/>
        <v>76</v>
      </c>
      <c r="M221" s="56">
        <v>1</v>
      </c>
      <c r="N221" s="56">
        <v>253.33</v>
      </c>
      <c r="O221" s="56">
        <v>0</v>
      </c>
      <c r="P221" s="57">
        <f t="shared" si="10"/>
        <v>0.77907966089532654</v>
      </c>
      <c r="Q221" s="56">
        <f t="shared" si="11"/>
        <v>0.57967236673759415</v>
      </c>
    </row>
    <row r="222" spans="1:17" ht="15">
      <c r="A222" s="54" t="s">
        <v>838</v>
      </c>
      <c r="B222" s="54" t="s">
        <v>1095</v>
      </c>
      <c r="C222" s="54" t="s">
        <v>2207</v>
      </c>
      <c r="D222" s="54" t="s">
        <v>387</v>
      </c>
      <c r="E222" s="54">
        <v>5411</v>
      </c>
      <c r="F222" s="55">
        <v>81.614000000000004</v>
      </c>
      <c r="G222" s="54" t="s">
        <v>2208</v>
      </c>
      <c r="H222" s="54">
        <v>18</v>
      </c>
      <c r="I222" s="54">
        <v>6</v>
      </c>
      <c r="J222" s="54" t="s">
        <v>1411</v>
      </c>
      <c r="K222" s="54">
        <v>0</v>
      </c>
      <c r="L222" s="54">
        <f t="shared" si="9"/>
        <v>18</v>
      </c>
      <c r="M222" s="56">
        <v>1</v>
      </c>
      <c r="N222" s="56">
        <v>60</v>
      </c>
      <c r="O222" s="56">
        <v>0</v>
      </c>
      <c r="P222" s="57">
        <f t="shared" si="10"/>
        <v>0.22055039576543239</v>
      </c>
      <c r="Q222" s="56">
        <f t="shared" si="11"/>
        <v>0.16409999684928003</v>
      </c>
    </row>
    <row r="223" spans="1:17" ht="15">
      <c r="A223" s="54" t="s">
        <v>838</v>
      </c>
      <c r="B223" s="54" t="s">
        <v>1099</v>
      </c>
      <c r="C223" s="54" t="s">
        <v>1922</v>
      </c>
      <c r="D223" s="54" t="s">
        <v>129</v>
      </c>
      <c r="E223" s="54">
        <v>51535</v>
      </c>
      <c r="F223" s="55">
        <v>52.737000000000002</v>
      </c>
      <c r="G223" s="54" t="s">
        <v>1729</v>
      </c>
      <c r="H223" s="54">
        <v>9</v>
      </c>
      <c r="I223" s="54">
        <v>3</v>
      </c>
      <c r="J223" s="54" t="s">
        <v>1411</v>
      </c>
      <c r="K223" s="54">
        <v>0</v>
      </c>
      <c r="L223" s="54">
        <f t="shared" si="9"/>
        <v>9</v>
      </c>
      <c r="M223" s="56">
        <v>0.99</v>
      </c>
      <c r="N223" s="56">
        <v>30</v>
      </c>
      <c r="O223" s="56">
        <v>0</v>
      </c>
      <c r="P223" s="57">
        <f t="shared" si="10"/>
        <v>0.17065817168212072</v>
      </c>
      <c r="Q223" s="56">
        <f t="shared" si="11"/>
        <v>0.12697780631110173</v>
      </c>
    </row>
    <row r="224" spans="1:17" ht="15">
      <c r="A224" s="54" t="s">
        <v>838</v>
      </c>
      <c r="B224" s="54" t="s">
        <v>1100</v>
      </c>
      <c r="C224" s="54" t="s">
        <v>2376</v>
      </c>
      <c r="D224" s="54" t="s">
        <v>388</v>
      </c>
      <c r="E224" s="54">
        <v>5493</v>
      </c>
      <c r="F224" s="55">
        <v>204.74700000000001</v>
      </c>
      <c r="G224" s="54" t="s">
        <v>2377</v>
      </c>
      <c r="H224" s="54">
        <v>5</v>
      </c>
      <c r="I224" s="54">
        <v>1.67</v>
      </c>
      <c r="J224" s="54" t="s">
        <v>1442</v>
      </c>
      <c r="K224" s="54">
        <v>5</v>
      </c>
      <c r="L224" s="54">
        <f t="shared" si="9"/>
        <v>0</v>
      </c>
      <c r="M224" s="56">
        <v>0.17</v>
      </c>
      <c r="N224" s="56">
        <v>1</v>
      </c>
      <c r="O224" s="56">
        <v>0.23</v>
      </c>
      <c r="P224" s="57">
        <f t="shared" si="10"/>
        <v>0</v>
      </c>
      <c r="Q224" s="56">
        <f t="shared" si="11"/>
        <v>0</v>
      </c>
    </row>
    <row r="225" spans="1:17" ht="15">
      <c r="A225" s="54" t="s">
        <v>838</v>
      </c>
      <c r="B225" s="54" t="s">
        <v>1101</v>
      </c>
      <c r="C225" s="54" t="s">
        <v>2209</v>
      </c>
      <c r="D225" s="54" t="s">
        <v>389</v>
      </c>
      <c r="E225" s="54">
        <v>5499</v>
      </c>
      <c r="F225" s="55">
        <v>37.512</v>
      </c>
      <c r="G225" s="54" t="s">
        <v>2210</v>
      </c>
      <c r="H225" s="54">
        <v>9</v>
      </c>
      <c r="I225" s="54">
        <v>3</v>
      </c>
      <c r="J225" s="54" t="s">
        <v>1408</v>
      </c>
      <c r="K225" s="54">
        <v>1</v>
      </c>
      <c r="L225" s="54">
        <f t="shared" si="9"/>
        <v>8</v>
      </c>
      <c r="M225" s="56">
        <v>0.96</v>
      </c>
      <c r="N225" s="56">
        <v>9</v>
      </c>
      <c r="O225" s="56">
        <v>0</v>
      </c>
      <c r="P225" s="57">
        <f t="shared" si="10"/>
        <v>0.21326508850501172</v>
      </c>
      <c r="Q225" s="56">
        <f t="shared" si="11"/>
        <v>0.15867938132813372</v>
      </c>
    </row>
    <row r="226" spans="1:17" ht="15">
      <c r="A226" s="54" t="s">
        <v>838</v>
      </c>
      <c r="B226" s="54" t="s">
        <v>1102</v>
      </c>
      <c r="C226" s="54" t="s">
        <v>2211</v>
      </c>
      <c r="D226" s="54" t="s">
        <v>390</v>
      </c>
      <c r="E226" s="54">
        <v>5500</v>
      </c>
      <c r="F226" s="55">
        <v>37.186999999999998</v>
      </c>
      <c r="G226" s="54" t="s">
        <v>1481</v>
      </c>
      <c r="H226" s="54">
        <v>11</v>
      </c>
      <c r="I226" s="54">
        <v>3.67</v>
      </c>
      <c r="J226" s="54" t="s">
        <v>1411</v>
      </c>
      <c r="K226" s="54">
        <v>0</v>
      </c>
      <c r="L226" s="54">
        <f t="shared" si="9"/>
        <v>11</v>
      </c>
      <c r="M226" s="56">
        <v>1</v>
      </c>
      <c r="N226" s="56">
        <v>36.67</v>
      </c>
      <c r="O226" s="56">
        <v>0</v>
      </c>
      <c r="P226" s="57">
        <f t="shared" si="10"/>
        <v>0.29580229650146561</v>
      </c>
      <c r="Q226" s="56">
        <f t="shared" si="11"/>
        <v>0.22009099442073332</v>
      </c>
    </row>
    <row r="227" spans="1:17" ht="15">
      <c r="A227" s="54" t="s">
        <v>838</v>
      </c>
      <c r="B227" s="54" t="s">
        <v>1104</v>
      </c>
      <c r="C227" s="54" t="s">
        <v>1623</v>
      </c>
      <c r="D227" s="54" t="s">
        <v>130</v>
      </c>
      <c r="E227" s="54">
        <v>5052</v>
      </c>
      <c r="F227" s="55">
        <v>22.11</v>
      </c>
      <c r="G227" s="54" t="s">
        <v>2373</v>
      </c>
      <c r="H227" s="54">
        <v>38</v>
      </c>
      <c r="I227" s="54">
        <v>12.67</v>
      </c>
      <c r="J227" s="54" t="s">
        <v>2044</v>
      </c>
      <c r="K227" s="54">
        <v>18</v>
      </c>
      <c r="L227" s="54">
        <f t="shared" si="9"/>
        <v>20</v>
      </c>
      <c r="M227" s="56">
        <v>0.19</v>
      </c>
      <c r="N227" s="56">
        <v>2.11</v>
      </c>
      <c r="O227" s="56">
        <v>0.22</v>
      </c>
      <c r="P227" s="57">
        <f t="shared" si="10"/>
        <v>0.90456806874717322</v>
      </c>
      <c r="Q227" s="56">
        <f t="shared" si="11"/>
        <v>0.67304171781783717</v>
      </c>
    </row>
    <row r="228" spans="1:17" ht="15">
      <c r="A228" s="54" t="s">
        <v>838</v>
      </c>
      <c r="B228" s="54" t="s">
        <v>1106</v>
      </c>
      <c r="C228" s="54" t="s">
        <v>2472</v>
      </c>
      <c r="D228" s="54" t="s">
        <v>392</v>
      </c>
      <c r="E228" s="54">
        <v>5591</v>
      </c>
      <c r="F228" s="55">
        <v>469.089</v>
      </c>
      <c r="G228" s="54" t="s">
        <v>2473</v>
      </c>
      <c r="H228" s="54">
        <v>58</v>
      </c>
      <c r="I228" s="54">
        <v>19.329999999999998</v>
      </c>
      <c r="J228" s="54" t="s">
        <v>2474</v>
      </c>
      <c r="K228" s="54">
        <v>45</v>
      </c>
      <c r="L228" s="54">
        <f t="shared" si="9"/>
        <v>13</v>
      </c>
      <c r="M228" s="56">
        <v>0</v>
      </c>
      <c r="N228" s="56">
        <v>1.29</v>
      </c>
      <c r="O228" s="56">
        <v>0.41</v>
      </c>
      <c r="P228" s="57">
        <f t="shared" si="10"/>
        <v>2.7713291081223394E-2</v>
      </c>
      <c r="Q228" s="56">
        <f t="shared" si="11"/>
        <v>2.0620008244957883E-2</v>
      </c>
    </row>
    <row r="229" spans="1:17" ht="15">
      <c r="A229" s="54" t="s">
        <v>838</v>
      </c>
      <c r="B229" s="54" t="s">
        <v>1108</v>
      </c>
      <c r="C229" s="54" t="s">
        <v>2212</v>
      </c>
      <c r="D229" s="54" t="s">
        <v>393</v>
      </c>
      <c r="E229" s="54">
        <v>3276</v>
      </c>
      <c r="F229" s="55">
        <v>41.515999999999998</v>
      </c>
      <c r="G229" s="54" t="s">
        <v>2213</v>
      </c>
      <c r="H229" s="54">
        <v>14</v>
      </c>
      <c r="I229" s="54">
        <v>4.67</v>
      </c>
      <c r="J229" s="54" t="s">
        <v>1411</v>
      </c>
      <c r="K229" s="54">
        <v>0</v>
      </c>
      <c r="L229" s="54">
        <f t="shared" si="9"/>
        <v>14</v>
      </c>
      <c r="M229" s="56">
        <v>1</v>
      </c>
      <c r="N229" s="56">
        <v>46.67</v>
      </c>
      <c r="O229" s="56">
        <v>0</v>
      </c>
      <c r="P229" s="57">
        <f t="shared" si="10"/>
        <v>0.33721938529723483</v>
      </c>
      <c r="Q229" s="56">
        <f t="shared" si="11"/>
        <v>0.25090728072710922</v>
      </c>
    </row>
    <row r="230" spans="1:17" ht="15">
      <c r="A230" s="54" t="s">
        <v>838</v>
      </c>
      <c r="B230" s="54" t="s">
        <v>1107</v>
      </c>
      <c r="C230" s="54" t="s">
        <v>2214</v>
      </c>
      <c r="D230" s="54" t="s">
        <v>394</v>
      </c>
      <c r="E230" s="54">
        <v>27339</v>
      </c>
      <c r="F230" s="55">
        <v>55.180999999999997</v>
      </c>
      <c r="G230" s="54" t="s">
        <v>1595</v>
      </c>
      <c r="H230" s="54">
        <v>13</v>
      </c>
      <c r="I230" s="54">
        <v>4.33</v>
      </c>
      <c r="J230" s="54" t="s">
        <v>1411</v>
      </c>
      <c r="K230" s="54">
        <v>0</v>
      </c>
      <c r="L230" s="54">
        <f t="shared" si="9"/>
        <v>13</v>
      </c>
      <c r="M230" s="56">
        <v>1</v>
      </c>
      <c r="N230" s="56">
        <v>43.33</v>
      </c>
      <c r="O230" s="56">
        <v>0</v>
      </c>
      <c r="P230" s="57">
        <f t="shared" si="10"/>
        <v>0.23558833656512207</v>
      </c>
      <c r="Q230" s="56">
        <f t="shared" si="11"/>
        <v>0.17528894089666819</v>
      </c>
    </row>
    <row r="231" spans="1:17" ht="15">
      <c r="A231" s="54" t="s">
        <v>838</v>
      </c>
      <c r="B231" s="54" t="s">
        <v>1112</v>
      </c>
      <c r="C231" s="54" t="s">
        <v>2215</v>
      </c>
      <c r="D231" s="54" t="s">
        <v>396</v>
      </c>
      <c r="E231" s="54">
        <v>84726</v>
      </c>
      <c r="F231" s="55">
        <v>242.96700000000001</v>
      </c>
      <c r="G231" s="54" t="s">
        <v>2216</v>
      </c>
      <c r="H231" s="54">
        <v>172</v>
      </c>
      <c r="I231" s="54">
        <v>57.33</v>
      </c>
      <c r="J231" s="54" t="s">
        <v>1411</v>
      </c>
      <c r="K231" s="54">
        <v>0</v>
      </c>
      <c r="L231" s="54">
        <f t="shared" si="9"/>
        <v>172</v>
      </c>
      <c r="M231" s="56">
        <v>1</v>
      </c>
      <c r="N231" s="56">
        <v>573.33000000000004</v>
      </c>
      <c r="O231" s="56">
        <v>0</v>
      </c>
      <c r="P231" s="57">
        <f t="shared" si="10"/>
        <v>0.70791506665514248</v>
      </c>
      <c r="Q231" s="56">
        <f t="shared" si="11"/>
        <v>0.52672251983269525</v>
      </c>
    </row>
    <row r="232" spans="1:17" ht="15">
      <c r="A232" s="54" t="s">
        <v>838</v>
      </c>
      <c r="B232" s="54" t="s">
        <v>1113</v>
      </c>
      <c r="C232" s="54" t="s">
        <v>2217</v>
      </c>
      <c r="D232" s="54" t="s">
        <v>397</v>
      </c>
      <c r="E232" s="54">
        <v>5725</v>
      </c>
      <c r="F232" s="55">
        <v>57.220999999999997</v>
      </c>
      <c r="G232" s="54" t="s">
        <v>1983</v>
      </c>
      <c r="H232" s="54">
        <v>11</v>
      </c>
      <c r="I232" s="54">
        <v>3.67</v>
      </c>
      <c r="J232" s="54" t="s">
        <v>1411</v>
      </c>
      <c r="K232" s="54">
        <v>0</v>
      </c>
      <c r="L232" s="54">
        <f t="shared" si="9"/>
        <v>11</v>
      </c>
      <c r="M232" s="56">
        <v>1</v>
      </c>
      <c r="N232" s="56">
        <v>36.67</v>
      </c>
      <c r="O232" s="56">
        <v>0</v>
      </c>
      <c r="P232" s="57">
        <f t="shared" si="10"/>
        <v>0.19223711574421978</v>
      </c>
      <c r="Q232" s="56">
        <f t="shared" si="11"/>
        <v>0.14303356826206828</v>
      </c>
    </row>
    <row r="233" spans="1:17" ht="15">
      <c r="A233" s="54" t="s">
        <v>838</v>
      </c>
      <c r="B233" s="54" t="s">
        <v>1116</v>
      </c>
      <c r="C233" s="54" t="s">
        <v>2328</v>
      </c>
      <c r="D233" s="54" t="s">
        <v>2327</v>
      </c>
      <c r="E233" s="54">
        <v>65263</v>
      </c>
      <c r="F233" s="55">
        <v>28.663</v>
      </c>
      <c r="G233" s="54" t="s">
        <v>1442</v>
      </c>
      <c r="H233" s="54">
        <v>5</v>
      </c>
      <c r="I233" s="54">
        <v>1.67</v>
      </c>
      <c r="J233" s="54" t="s">
        <v>1411</v>
      </c>
      <c r="K233" s="54">
        <v>0</v>
      </c>
      <c r="L233" s="54">
        <f t="shared" si="9"/>
        <v>5</v>
      </c>
      <c r="M233" s="56">
        <v>0.66</v>
      </c>
      <c r="N233" s="56">
        <v>16.670000000000002</v>
      </c>
      <c r="O233" s="56">
        <v>0.05</v>
      </c>
      <c r="P233" s="57">
        <f t="shared" si="10"/>
        <v>0.17444091686145902</v>
      </c>
      <c r="Q233" s="56">
        <f t="shared" si="11"/>
        <v>0.12979234885525223</v>
      </c>
    </row>
    <row r="234" spans="1:17" ht="15">
      <c r="A234" s="54" t="s">
        <v>838</v>
      </c>
      <c r="B234" s="54" t="s">
        <v>1119</v>
      </c>
      <c r="C234" s="54" t="s">
        <v>1510</v>
      </c>
      <c r="D234" s="54" t="s">
        <v>131</v>
      </c>
      <c r="E234" s="54">
        <v>10399</v>
      </c>
      <c r="F234" s="55">
        <v>35.076999999999998</v>
      </c>
      <c r="G234" s="54" t="s">
        <v>1487</v>
      </c>
      <c r="H234" s="54">
        <v>4</v>
      </c>
      <c r="I234" s="54">
        <v>1.33</v>
      </c>
      <c r="J234" s="54" t="s">
        <v>1491</v>
      </c>
      <c r="K234" s="54">
        <v>3</v>
      </c>
      <c r="L234" s="54">
        <f t="shared" si="9"/>
        <v>1</v>
      </c>
      <c r="M234" s="56">
        <v>0.13</v>
      </c>
      <c r="N234" s="56">
        <v>1.33</v>
      </c>
      <c r="O234" s="56">
        <v>0.25</v>
      </c>
      <c r="P234" s="57">
        <f t="shared" si="10"/>
        <v>2.8508709410724978E-2</v>
      </c>
      <c r="Q234" s="56">
        <f t="shared" si="11"/>
        <v>2.1211837359170371E-2</v>
      </c>
    </row>
    <row r="235" spans="1:17" ht="15">
      <c r="A235" s="54" t="s">
        <v>838</v>
      </c>
      <c r="B235" s="54" t="s">
        <v>1122</v>
      </c>
      <c r="C235" s="54" t="s">
        <v>2306</v>
      </c>
      <c r="D235" s="54" t="s">
        <v>399</v>
      </c>
      <c r="E235" s="54">
        <v>22913</v>
      </c>
      <c r="F235" s="55">
        <v>32.463000000000001</v>
      </c>
      <c r="G235" s="54" t="s">
        <v>2307</v>
      </c>
      <c r="H235" s="54">
        <v>7</v>
      </c>
      <c r="I235" s="54">
        <v>2.33</v>
      </c>
      <c r="J235" s="54" t="s">
        <v>1411</v>
      </c>
      <c r="K235" s="54">
        <v>0</v>
      </c>
      <c r="L235" s="54">
        <f t="shared" si="9"/>
        <v>7</v>
      </c>
      <c r="M235" s="56">
        <v>0.67</v>
      </c>
      <c r="N235" s="56">
        <v>23.33</v>
      </c>
      <c r="O235" s="56">
        <v>0.03</v>
      </c>
      <c r="P235" s="57">
        <f t="shared" si="10"/>
        <v>0.21563010196223392</v>
      </c>
      <c r="Q235" s="56">
        <f t="shared" si="11"/>
        <v>0.16043906395999546</v>
      </c>
    </row>
    <row r="236" spans="1:17" ht="15">
      <c r="A236" s="54" t="s">
        <v>838</v>
      </c>
      <c r="B236" s="54" t="s">
        <v>1123</v>
      </c>
      <c r="C236" s="54" t="s">
        <v>2218</v>
      </c>
      <c r="D236" s="54" t="s">
        <v>400</v>
      </c>
      <c r="E236" s="54">
        <v>5901</v>
      </c>
      <c r="F236" s="55">
        <v>24.422999999999998</v>
      </c>
      <c r="G236" s="54" t="s">
        <v>2219</v>
      </c>
      <c r="H236" s="54">
        <v>17</v>
      </c>
      <c r="I236" s="54">
        <v>5.67</v>
      </c>
      <c r="J236" s="54" t="s">
        <v>2220</v>
      </c>
      <c r="K236" s="54">
        <v>3</v>
      </c>
      <c r="L236" s="54">
        <f t="shared" si="9"/>
        <v>14</v>
      </c>
      <c r="M236" s="56">
        <v>0.96</v>
      </c>
      <c r="N236" s="56">
        <v>5.67</v>
      </c>
      <c r="O236" s="56">
        <v>0</v>
      </c>
      <c r="P236" s="57">
        <f t="shared" si="10"/>
        <v>0.57323015190599025</v>
      </c>
      <c r="Q236" s="56">
        <f t="shared" si="11"/>
        <v>0.42651052969195702</v>
      </c>
    </row>
    <row r="237" spans="1:17" ht="15">
      <c r="A237" s="54" t="s">
        <v>838</v>
      </c>
      <c r="B237" s="54" t="s">
        <v>1125</v>
      </c>
      <c r="C237" s="54" t="s">
        <v>2329</v>
      </c>
      <c r="D237" s="54" t="s">
        <v>401</v>
      </c>
      <c r="E237" s="54">
        <v>5929</v>
      </c>
      <c r="F237" s="55">
        <v>59.152999999999999</v>
      </c>
      <c r="G237" s="54" t="s">
        <v>1511</v>
      </c>
      <c r="H237" s="54">
        <v>5</v>
      </c>
      <c r="I237" s="54">
        <v>1.67</v>
      </c>
      <c r="J237" s="54" t="s">
        <v>1411</v>
      </c>
      <c r="K237" s="54">
        <v>0</v>
      </c>
      <c r="L237" s="54">
        <f t="shared" si="9"/>
        <v>5</v>
      </c>
      <c r="M237" s="56">
        <v>0.66</v>
      </c>
      <c r="N237" s="56">
        <v>16.670000000000002</v>
      </c>
      <c r="O237" s="56">
        <v>0.05</v>
      </c>
      <c r="P237" s="57">
        <f t="shared" si="10"/>
        <v>8.4526566699913791E-2</v>
      </c>
      <c r="Q237" s="56">
        <f t="shared" si="11"/>
        <v>6.2891790699340616E-2</v>
      </c>
    </row>
    <row r="238" spans="1:17" ht="15">
      <c r="A238" s="54" t="s">
        <v>838</v>
      </c>
      <c r="B238" s="54" t="s">
        <v>1128</v>
      </c>
      <c r="C238" s="54" t="s">
        <v>2221</v>
      </c>
      <c r="D238" s="54" t="s">
        <v>402</v>
      </c>
      <c r="E238" s="54">
        <v>8241</v>
      </c>
      <c r="F238" s="55">
        <v>103.533</v>
      </c>
      <c r="G238" s="54" t="s">
        <v>1570</v>
      </c>
      <c r="H238" s="54">
        <v>19</v>
      </c>
      <c r="I238" s="54">
        <v>6.33</v>
      </c>
      <c r="J238" s="54" t="s">
        <v>1411</v>
      </c>
      <c r="K238" s="54">
        <v>0</v>
      </c>
      <c r="L238" s="54">
        <f t="shared" si="9"/>
        <v>19</v>
      </c>
      <c r="M238" s="56">
        <v>1</v>
      </c>
      <c r="N238" s="56">
        <v>63.33</v>
      </c>
      <c r="O238" s="56">
        <v>0</v>
      </c>
      <c r="P238" s="57">
        <f t="shared" si="10"/>
        <v>0.18351636676228836</v>
      </c>
      <c r="Q238" s="56">
        <f t="shared" si="11"/>
        <v>0.13654491574575026</v>
      </c>
    </row>
    <row r="239" spans="1:17" ht="15">
      <c r="A239" s="54" t="s">
        <v>838</v>
      </c>
      <c r="B239" s="54" t="s">
        <v>1127</v>
      </c>
      <c r="C239" s="54" t="s">
        <v>1687</v>
      </c>
      <c r="D239" s="54" t="s">
        <v>132</v>
      </c>
      <c r="E239" s="54">
        <v>10432</v>
      </c>
      <c r="F239" s="55">
        <v>69.492000000000004</v>
      </c>
      <c r="G239" s="54" t="s">
        <v>2538</v>
      </c>
      <c r="H239" s="54">
        <v>60</v>
      </c>
      <c r="I239" s="54">
        <v>20</v>
      </c>
      <c r="J239" s="54" t="s">
        <v>2539</v>
      </c>
      <c r="K239" s="54">
        <v>70</v>
      </c>
      <c r="L239" s="54">
        <f t="shared" si="9"/>
        <v>-10</v>
      </c>
      <c r="M239" s="56">
        <v>0</v>
      </c>
      <c r="N239" s="56">
        <v>0.86</v>
      </c>
      <c r="O239" s="56">
        <v>0.45</v>
      </c>
      <c r="P239" s="57">
        <f t="shared" si="10"/>
        <v>-0.14390145628273757</v>
      </c>
      <c r="Q239" s="56">
        <f t="shared" si="11"/>
        <v>-0.10706953592465591</v>
      </c>
    </row>
    <row r="240" spans="1:17" ht="15">
      <c r="A240" s="54" t="s">
        <v>838</v>
      </c>
      <c r="B240" s="54" t="s">
        <v>1132</v>
      </c>
      <c r="C240" s="54" t="s">
        <v>2222</v>
      </c>
      <c r="D240" s="54" t="s">
        <v>403</v>
      </c>
      <c r="E240" s="54">
        <v>10180</v>
      </c>
      <c r="F240" s="55">
        <v>128.64400000000001</v>
      </c>
      <c r="G240" s="54" t="s">
        <v>2223</v>
      </c>
      <c r="H240" s="54">
        <v>33</v>
      </c>
      <c r="I240" s="54">
        <v>11</v>
      </c>
      <c r="J240" s="54" t="s">
        <v>1411</v>
      </c>
      <c r="K240" s="54">
        <v>0</v>
      </c>
      <c r="L240" s="54">
        <f t="shared" si="9"/>
        <v>33</v>
      </c>
      <c r="M240" s="56">
        <v>1</v>
      </c>
      <c r="N240" s="56">
        <v>110</v>
      </c>
      <c r="O240" s="56">
        <v>0</v>
      </c>
      <c r="P240" s="57">
        <f t="shared" si="10"/>
        <v>0.25652187431982837</v>
      </c>
      <c r="Q240" s="56">
        <f t="shared" si="11"/>
        <v>0.19086448982130086</v>
      </c>
    </row>
    <row r="241" spans="1:17" ht="15">
      <c r="A241" s="54" t="s">
        <v>838</v>
      </c>
      <c r="B241" s="54" t="s">
        <v>1133</v>
      </c>
      <c r="C241" s="54" t="s">
        <v>2330</v>
      </c>
      <c r="D241" s="54" t="s">
        <v>404</v>
      </c>
      <c r="E241" s="54">
        <v>9939</v>
      </c>
      <c r="F241" s="55">
        <v>19.888999999999999</v>
      </c>
      <c r="G241" s="54" t="s">
        <v>1511</v>
      </c>
      <c r="H241" s="54">
        <v>5</v>
      </c>
      <c r="I241" s="54">
        <v>1.67</v>
      </c>
      <c r="J241" s="54" t="s">
        <v>1411</v>
      </c>
      <c r="K241" s="54">
        <v>0</v>
      </c>
      <c r="L241" s="54">
        <f t="shared" si="9"/>
        <v>5</v>
      </c>
      <c r="M241" s="56">
        <v>0.66</v>
      </c>
      <c r="N241" s="56">
        <v>16.670000000000002</v>
      </c>
      <c r="O241" s="56">
        <v>0.05</v>
      </c>
      <c r="P241" s="57">
        <f t="shared" si="10"/>
        <v>0.25139524360199106</v>
      </c>
      <c r="Q241" s="56">
        <f t="shared" si="11"/>
        <v>0.18705003244195761</v>
      </c>
    </row>
    <row r="242" spans="1:17" ht="15">
      <c r="A242" s="54" t="s">
        <v>838</v>
      </c>
      <c r="B242" s="54" t="s">
        <v>1136</v>
      </c>
      <c r="C242" s="54" t="s">
        <v>1551</v>
      </c>
      <c r="D242" s="54" t="s">
        <v>133</v>
      </c>
      <c r="E242" s="54">
        <v>27316</v>
      </c>
      <c r="F242" s="55">
        <v>42.332000000000001</v>
      </c>
      <c r="G242" s="54" t="s">
        <v>2290</v>
      </c>
      <c r="H242" s="54">
        <v>35</v>
      </c>
      <c r="I242" s="54">
        <v>11.67</v>
      </c>
      <c r="J242" s="54" t="s">
        <v>1955</v>
      </c>
      <c r="K242" s="54">
        <v>12</v>
      </c>
      <c r="L242" s="54">
        <f t="shared" si="9"/>
        <v>23</v>
      </c>
      <c r="M242" s="56">
        <v>0.77</v>
      </c>
      <c r="N242" s="56">
        <v>2.92</v>
      </c>
      <c r="O242" s="56">
        <v>0.01</v>
      </c>
      <c r="P242" s="57">
        <f t="shared" si="10"/>
        <v>0.54332419918737596</v>
      </c>
      <c r="Q242" s="56">
        <f t="shared" si="11"/>
        <v>0.40425907677632139</v>
      </c>
    </row>
    <row r="243" spans="1:17" ht="15">
      <c r="A243" s="54" t="s">
        <v>838</v>
      </c>
      <c r="B243" s="54" t="s">
        <v>1139</v>
      </c>
      <c r="C243" s="54" t="s">
        <v>1626</v>
      </c>
      <c r="D243" s="54" t="s">
        <v>135</v>
      </c>
      <c r="E243" s="54">
        <v>5954</v>
      </c>
      <c r="F243" s="55">
        <v>38.89</v>
      </c>
      <c r="G243" s="54" t="s">
        <v>1847</v>
      </c>
      <c r="H243" s="54">
        <v>10</v>
      </c>
      <c r="I243" s="54">
        <v>3.33</v>
      </c>
      <c r="J243" s="54" t="s">
        <v>2540</v>
      </c>
      <c r="K243" s="54">
        <v>19</v>
      </c>
      <c r="L243" s="54">
        <f t="shared" si="9"/>
        <v>-9</v>
      </c>
      <c r="M243" s="56">
        <v>0</v>
      </c>
      <c r="N243" s="56">
        <v>0.53</v>
      </c>
      <c r="O243" s="56">
        <v>0.45</v>
      </c>
      <c r="P243" s="57">
        <f t="shared" si="10"/>
        <v>-0.23142195937258936</v>
      </c>
      <c r="Q243" s="56">
        <f t="shared" si="11"/>
        <v>-0.17218895786650992</v>
      </c>
    </row>
    <row r="244" spans="1:17" ht="15">
      <c r="A244" s="54" t="s">
        <v>838</v>
      </c>
      <c r="B244" s="54" t="s">
        <v>1140</v>
      </c>
      <c r="C244" s="54" t="s">
        <v>1690</v>
      </c>
      <c r="D244" s="54" t="s">
        <v>136</v>
      </c>
      <c r="E244" s="54">
        <v>5955</v>
      </c>
      <c r="F244" s="55">
        <v>36.875999999999998</v>
      </c>
      <c r="G244" s="54" t="s">
        <v>2475</v>
      </c>
      <c r="H244" s="54">
        <v>28</v>
      </c>
      <c r="I244" s="54">
        <v>9.33</v>
      </c>
      <c r="J244" s="54" t="s">
        <v>2476</v>
      </c>
      <c r="K244" s="54">
        <v>34</v>
      </c>
      <c r="L244" s="54">
        <f t="shared" si="9"/>
        <v>-6</v>
      </c>
      <c r="M244" s="56">
        <v>0</v>
      </c>
      <c r="N244" s="56">
        <v>0.82</v>
      </c>
      <c r="O244" s="56">
        <v>0.41</v>
      </c>
      <c r="P244" s="57">
        <f t="shared" si="10"/>
        <v>-0.16270745200130168</v>
      </c>
      <c r="Q244" s="56">
        <f t="shared" si="11"/>
        <v>-0.12106209226287327</v>
      </c>
    </row>
    <row r="245" spans="1:17" ht="15">
      <c r="A245" s="54" t="s">
        <v>838</v>
      </c>
      <c r="B245" s="54" t="s">
        <v>1142</v>
      </c>
      <c r="C245" s="54" t="s">
        <v>2224</v>
      </c>
      <c r="D245" s="54" t="s">
        <v>406</v>
      </c>
      <c r="E245" s="54">
        <v>55183</v>
      </c>
      <c r="F245" s="55">
        <v>274.46600000000001</v>
      </c>
      <c r="G245" s="54" t="s">
        <v>2225</v>
      </c>
      <c r="H245" s="54">
        <v>21</v>
      </c>
      <c r="I245" s="54">
        <v>7</v>
      </c>
      <c r="J245" s="54" t="s">
        <v>1411</v>
      </c>
      <c r="K245" s="54">
        <v>0</v>
      </c>
      <c r="L245" s="54">
        <f t="shared" si="9"/>
        <v>21</v>
      </c>
      <c r="M245" s="56">
        <v>1</v>
      </c>
      <c r="N245" s="56">
        <v>70</v>
      </c>
      <c r="O245" s="56">
        <v>0</v>
      </c>
      <c r="P245" s="57">
        <f t="shared" si="10"/>
        <v>7.6512209162519218E-2</v>
      </c>
      <c r="Q245" s="56">
        <f t="shared" si="11"/>
        <v>5.6928727055445841E-2</v>
      </c>
    </row>
    <row r="246" spans="1:17" ht="15">
      <c r="A246" s="54" t="s">
        <v>838</v>
      </c>
      <c r="B246" s="54" t="s">
        <v>1144</v>
      </c>
      <c r="C246" s="54" t="s">
        <v>1418</v>
      </c>
      <c r="D246" s="54" t="s">
        <v>137</v>
      </c>
      <c r="E246" s="54">
        <v>254225</v>
      </c>
      <c r="F246" s="55">
        <v>77.194000000000003</v>
      </c>
      <c r="G246" s="54" t="s">
        <v>2226</v>
      </c>
      <c r="H246" s="54">
        <v>26</v>
      </c>
      <c r="I246" s="54">
        <v>8.67</v>
      </c>
      <c r="J246" s="54" t="s">
        <v>1411</v>
      </c>
      <c r="K246" s="54">
        <v>0</v>
      </c>
      <c r="L246" s="54">
        <f t="shared" si="9"/>
        <v>26</v>
      </c>
      <c r="M246" s="56">
        <v>1</v>
      </c>
      <c r="N246" s="56">
        <v>86.67</v>
      </c>
      <c r="O246" s="56">
        <v>0</v>
      </c>
      <c r="P246" s="57">
        <f t="shared" si="10"/>
        <v>0.3368137420006736</v>
      </c>
      <c r="Q246" s="56">
        <f t="shared" si="11"/>
        <v>0.25060546279812024</v>
      </c>
    </row>
    <row r="247" spans="1:17" ht="15">
      <c r="A247" s="54" t="s">
        <v>838</v>
      </c>
      <c r="B247" s="54" t="s">
        <v>1147</v>
      </c>
      <c r="C247" s="54" t="s">
        <v>1609</v>
      </c>
      <c r="D247" s="54" t="s">
        <v>138</v>
      </c>
      <c r="E247" s="54">
        <v>6134</v>
      </c>
      <c r="F247" s="55">
        <v>24.603999999999999</v>
      </c>
      <c r="G247" s="54" t="s">
        <v>2392</v>
      </c>
      <c r="H247" s="54">
        <v>41</v>
      </c>
      <c r="I247" s="54">
        <v>13.67</v>
      </c>
      <c r="J247" s="54" t="s">
        <v>2393</v>
      </c>
      <c r="K247" s="54">
        <v>19</v>
      </c>
      <c r="L247" s="54">
        <f t="shared" si="9"/>
        <v>22</v>
      </c>
      <c r="M247" s="56">
        <v>0.1</v>
      </c>
      <c r="N247" s="56">
        <v>2.16</v>
      </c>
      <c r="O247" s="56">
        <v>0.27</v>
      </c>
      <c r="P247" s="57">
        <f t="shared" si="10"/>
        <v>0.89416355064217201</v>
      </c>
      <c r="Q247" s="56">
        <f t="shared" si="11"/>
        <v>0.66530026089447314</v>
      </c>
    </row>
    <row r="248" spans="1:17" ht="15">
      <c r="A248" s="54" t="s">
        <v>838</v>
      </c>
      <c r="B248" s="54" t="s">
        <v>1148</v>
      </c>
      <c r="C248" s="54" t="s">
        <v>1786</v>
      </c>
      <c r="D248" s="54" t="s">
        <v>139</v>
      </c>
      <c r="E248" s="54">
        <v>4736</v>
      </c>
      <c r="F248" s="55">
        <v>24.831</v>
      </c>
      <c r="G248" s="54" t="s">
        <v>1989</v>
      </c>
      <c r="H248" s="54">
        <v>40</v>
      </c>
      <c r="I248" s="54">
        <v>13.33</v>
      </c>
      <c r="J248" s="54" t="s">
        <v>2227</v>
      </c>
      <c r="K248" s="54">
        <v>10</v>
      </c>
      <c r="L248" s="54">
        <f t="shared" si="9"/>
        <v>30</v>
      </c>
      <c r="M248" s="56">
        <v>1</v>
      </c>
      <c r="N248" s="56">
        <v>4</v>
      </c>
      <c r="O248" s="56">
        <v>0</v>
      </c>
      <c r="P248" s="57">
        <f t="shared" si="10"/>
        <v>1.2081672103419114</v>
      </c>
      <c r="Q248" s="56">
        <f t="shared" si="11"/>
        <v>0.89893393626630314</v>
      </c>
    </row>
    <row r="249" spans="1:17" ht="15">
      <c r="A249" s="54" t="s">
        <v>838</v>
      </c>
      <c r="B249" s="54" t="s">
        <v>1149</v>
      </c>
      <c r="C249" s="54" t="s">
        <v>1473</v>
      </c>
      <c r="D249" s="54" t="s">
        <v>140</v>
      </c>
      <c r="E249" s="54">
        <v>6135</v>
      </c>
      <c r="F249" s="55">
        <v>20.251999999999999</v>
      </c>
      <c r="G249" s="54" t="s">
        <v>2300</v>
      </c>
      <c r="H249" s="54">
        <v>10</v>
      </c>
      <c r="I249" s="54">
        <v>3.33</v>
      </c>
      <c r="J249" s="54" t="s">
        <v>2001</v>
      </c>
      <c r="K249" s="54">
        <v>3</v>
      </c>
      <c r="L249" s="54">
        <f t="shared" si="9"/>
        <v>7</v>
      </c>
      <c r="M249" s="56">
        <v>0.69</v>
      </c>
      <c r="N249" s="56">
        <v>3.33</v>
      </c>
      <c r="O249" s="56">
        <v>0.02</v>
      </c>
      <c r="P249" s="57">
        <f t="shared" si="10"/>
        <v>0.34564487458028836</v>
      </c>
      <c r="Q249" s="56">
        <f t="shared" si="11"/>
        <v>0.25717624596747646</v>
      </c>
    </row>
    <row r="250" spans="1:17" ht="15">
      <c r="A250" s="54" t="s">
        <v>838</v>
      </c>
      <c r="B250" s="54" t="s">
        <v>1150</v>
      </c>
      <c r="C250" s="54" t="s">
        <v>2291</v>
      </c>
      <c r="D250" s="54" t="s">
        <v>408</v>
      </c>
      <c r="E250" s="54">
        <v>6136</v>
      </c>
      <c r="F250" s="55">
        <v>17.818999999999999</v>
      </c>
      <c r="G250" s="54" t="s">
        <v>1953</v>
      </c>
      <c r="H250" s="54">
        <v>17</v>
      </c>
      <c r="I250" s="54">
        <v>5.67</v>
      </c>
      <c r="J250" s="54" t="s">
        <v>1442</v>
      </c>
      <c r="K250" s="54">
        <v>5</v>
      </c>
      <c r="L250" s="54">
        <f t="shared" si="9"/>
        <v>12</v>
      </c>
      <c r="M250" s="56">
        <v>0.84</v>
      </c>
      <c r="N250" s="56">
        <v>3.4</v>
      </c>
      <c r="O250" s="56">
        <v>0.01</v>
      </c>
      <c r="P250" s="57">
        <f t="shared" si="10"/>
        <v>0.67343846456030088</v>
      </c>
      <c r="Q250" s="56">
        <f t="shared" si="11"/>
        <v>0.50107028613117621</v>
      </c>
    </row>
    <row r="251" spans="1:17" ht="15">
      <c r="A251" s="54" t="s">
        <v>838</v>
      </c>
      <c r="B251" s="54" t="s">
        <v>1151</v>
      </c>
      <c r="C251" s="54" t="s">
        <v>1569</v>
      </c>
      <c r="D251" s="54" t="s">
        <v>141</v>
      </c>
      <c r="E251" s="54">
        <v>6137</v>
      </c>
      <c r="F251" s="55">
        <v>24.260999999999999</v>
      </c>
      <c r="G251" s="54" t="s">
        <v>2435</v>
      </c>
      <c r="H251" s="54">
        <v>34</v>
      </c>
      <c r="I251" s="54">
        <v>11.33</v>
      </c>
      <c r="J251" s="54" t="s">
        <v>2436</v>
      </c>
      <c r="K251" s="54">
        <v>23</v>
      </c>
      <c r="L251" s="54">
        <f t="shared" si="9"/>
        <v>11</v>
      </c>
      <c r="M251" s="56">
        <v>0</v>
      </c>
      <c r="N251" s="56">
        <v>1.48</v>
      </c>
      <c r="O251" s="56">
        <v>0.37</v>
      </c>
      <c r="P251" s="57">
        <f t="shared" si="10"/>
        <v>0.45340258027286595</v>
      </c>
      <c r="Q251" s="56">
        <f t="shared" si="11"/>
        <v>0.33735311032207288</v>
      </c>
    </row>
    <row r="252" spans="1:17" ht="15">
      <c r="A252" s="54" t="s">
        <v>838</v>
      </c>
      <c r="B252" s="54" t="s">
        <v>1152</v>
      </c>
      <c r="C252" s="54" t="s">
        <v>1480</v>
      </c>
      <c r="D252" s="54" t="s">
        <v>142</v>
      </c>
      <c r="E252" s="54">
        <v>23521</v>
      </c>
      <c r="F252" s="55">
        <v>23.577000000000002</v>
      </c>
      <c r="G252" s="54" t="s">
        <v>2411</v>
      </c>
      <c r="H252" s="54">
        <v>28</v>
      </c>
      <c r="I252" s="54">
        <v>9.33</v>
      </c>
      <c r="J252" s="54" t="s">
        <v>2230</v>
      </c>
      <c r="K252" s="54">
        <v>15</v>
      </c>
      <c r="L252" s="54">
        <f t="shared" si="9"/>
        <v>13</v>
      </c>
      <c r="M252" s="56">
        <v>0.02</v>
      </c>
      <c r="N252" s="56">
        <v>1.87</v>
      </c>
      <c r="O252" s="56">
        <v>0.32</v>
      </c>
      <c r="P252" s="57">
        <f t="shared" si="10"/>
        <v>0.55138482419306944</v>
      </c>
      <c r="Q252" s="56">
        <f t="shared" si="11"/>
        <v>0.41025656561984331</v>
      </c>
    </row>
    <row r="253" spans="1:17" ht="15">
      <c r="A253" s="54" t="s">
        <v>838</v>
      </c>
      <c r="B253" s="54" t="s">
        <v>1153</v>
      </c>
      <c r="C253" s="54" t="s">
        <v>1518</v>
      </c>
      <c r="D253" s="54" t="s">
        <v>143</v>
      </c>
      <c r="E253" s="54">
        <v>9045</v>
      </c>
      <c r="F253" s="55">
        <v>23.431999999999999</v>
      </c>
      <c r="G253" s="54" t="s">
        <v>2416</v>
      </c>
      <c r="H253" s="54">
        <v>19</v>
      </c>
      <c r="I253" s="54">
        <v>6.33</v>
      </c>
      <c r="J253" s="54" t="s">
        <v>1560</v>
      </c>
      <c r="K253" s="54">
        <v>13</v>
      </c>
      <c r="L253" s="54">
        <f t="shared" si="9"/>
        <v>6</v>
      </c>
      <c r="M253" s="56">
        <v>0.01</v>
      </c>
      <c r="N253" s="56">
        <v>1.46</v>
      </c>
      <c r="O253" s="56">
        <v>0.33</v>
      </c>
      <c r="P253" s="57">
        <f t="shared" si="10"/>
        <v>0.25606008876749747</v>
      </c>
      <c r="Q253" s="56">
        <f t="shared" si="11"/>
        <v>0.19052089938057848</v>
      </c>
    </row>
    <row r="254" spans="1:17" ht="15">
      <c r="A254" s="54" t="s">
        <v>838</v>
      </c>
      <c r="B254" s="54" t="s">
        <v>1154</v>
      </c>
      <c r="C254" s="54" t="s">
        <v>1462</v>
      </c>
      <c r="D254" s="54" t="s">
        <v>144</v>
      </c>
      <c r="E254" s="54">
        <v>6138</v>
      </c>
      <c r="F254" s="55">
        <v>24.146000000000001</v>
      </c>
      <c r="G254" s="54" t="s">
        <v>2228</v>
      </c>
      <c r="H254" s="54">
        <v>30</v>
      </c>
      <c r="I254" s="54">
        <v>10</v>
      </c>
      <c r="J254" s="54" t="s">
        <v>1472</v>
      </c>
      <c r="K254" s="54">
        <v>7</v>
      </c>
      <c r="L254" s="54">
        <f t="shared" si="9"/>
        <v>23</v>
      </c>
      <c r="M254" s="56">
        <v>0.99</v>
      </c>
      <c r="N254" s="56">
        <v>4.29</v>
      </c>
      <c r="O254" s="56">
        <v>0</v>
      </c>
      <c r="P254" s="57">
        <f t="shared" si="10"/>
        <v>0.95253872276981688</v>
      </c>
      <c r="Q254" s="56">
        <f t="shared" si="11"/>
        <v>0.70873416872754225</v>
      </c>
    </row>
    <row r="255" spans="1:17" ht="15">
      <c r="A255" s="54" t="s">
        <v>838</v>
      </c>
      <c r="B255" s="54" t="s">
        <v>1155</v>
      </c>
      <c r="C255" s="54" t="s">
        <v>1787</v>
      </c>
      <c r="D255" s="54" t="s">
        <v>145</v>
      </c>
      <c r="E255" s="54">
        <v>6139</v>
      </c>
      <c r="F255" s="55">
        <v>21.396999999999998</v>
      </c>
      <c r="G255" s="54" t="s">
        <v>2440</v>
      </c>
      <c r="H255" s="54">
        <v>53</v>
      </c>
      <c r="I255" s="54">
        <v>17.670000000000002</v>
      </c>
      <c r="J255" s="54" t="s">
        <v>2441</v>
      </c>
      <c r="K255" s="54">
        <v>33</v>
      </c>
      <c r="L255" s="54">
        <f t="shared" si="9"/>
        <v>20</v>
      </c>
      <c r="M255" s="56">
        <v>0</v>
      </c>
      <c r="N255" s="56">
        <v>1.61</v>
      </c>
      <c r="O255" s="56">
        <v>0.38</v>
      </c>
      <c r="P255" s="57">
        <f t="shared" si="10"/>
        <v>0.93471047343085489</v>
      </c>
      <c r="Q255" s="56">
        <f t="shared" si="11"/>
        <v>0.69546910225510028</v>
      </c>
    </row>
    <row r="256" spans="1:17" ht="15">
      <c r="A256" s="54" t="s">
        <v>838</v>
      </c>
      <c r="B256" s="54" t="s">
        <v>1156</v>
      </c>
      <c r="C256" s="54" t="s">
        <v>1477</v>
      </c>
      <c r="D256" s="54" t="s">
        <v>146</v>
      </c>
      <c r="E256" s="54">
        <v>6141</v>
      </c>
      <c r="F256" s="55">
        <v>21.634</v>
      </c>
      <c r="G256" s="54" t="s">
        <v>2437</v>
      </c>
      <c r="H256" s="54">
        <v>19</v>
      </c>
      <c r="I256" s="54">
        <v>6.33</v>
      </c>
      <c r="J256" s="54" t="s">
        <v>2438</v>
      </c>
      <c r="K256" s="54">
        <v>17</v>
      </c>
      <c r="L256" s="54">
        <f t="shared" si="9"/>
        <v>2</v>
      </c>
      <c r="M256" s="56">
        <v>0</v>
      </c>
      <c r="N256" s="56">
        <v>1.1200000000000001</v>
      </c>
      <c r="O256" s="56">
        <v>0.37</v>
      </c>
      <c r="P256" s="57">
        <f t="shared" si="10"/>
        <v>9.2447074050106312E-2</v>
      </c>
      <c r="Q256" s="56">
        <f t="shared" si="11"/>
        <v>6.8785025334900524E-2</v>
      </c>
    </row>
    <row r="257" spans="1:17" ht="15">
      <c r="A257" s="54" t="s">
        <v>838</v>
      </c>
      <c r="B257" s="54" t="s">
        <v>1157</v>
      </c>
      <c r="C257" s="54" t="s">
        <v>1450</v>
      </c>
      <c r="D257" s="54" t="s">
        <v>147</v>
      </c>
      <c r="E257" s="54">
        <v>6142</v>
      </c>
      <c r="F257" s="55">
        <v>20.762</v>
      </c>
      <c r="G257" s="54" t="s">
        <v>2442</v>
      </c>
      <c r="H257" s="54">
        <v>29</v>
      </c>
      <c r="I257" s="54">
        <v>9.67</v>
      </c>
      <c r="J257" s="54" t="s">
        <v>2443</v>
      </c>
      <c r="K257" s="54">
        <v>23</v>
      </c>
      <c r="L257" s="54">
        <f t="shared" si="9"/>
        <v>6</v>
      </c>
      <c r="M257" s="56">
        <v>0</v>
      </c>
      <c r="N257" s="56">
        <v>1.26</v>
      </c>
      <c r="O257" s="56">
        <v>0.38</v>
      </c>
      <c r="P257" s="57">
        <f t="shared" si="10"/>
        <v>0.28898950004816493</v>
      </c>
      <c r="Q257" s="56">
        <f t="shared" si="11"/>
        <v>0.21502194944059888</v>
      </c>
    </row>
    <row r="258" spans="1:17" ht="15">
      <c r="A258" s="54" t="s">
        <v>838</v>
      </c>
      <c r="B258" s="54" t="s">
        <v>1158</v>
      </c>
      <c r="C258" s="54" t="s">
        <v>1488</v>
      </c>
      <c r="D258" s="54" t="s">
        <v>148</v>
      </c>
      <c r="E258" s="54">
        <v>6143</v>
      </c>
      <c r="F258" s="55">
        <v>23.466000000000001</v>
      </c>
      <c r="G258" s="54" t="s">
        <v>1592</v>
      </c>
      <c r="H258" s="54">
        <v>12</v>
      </c>
      <c r="I258" s="54">
        <v>4</v>
      </c>
      <c r="J258" s="54" t="s">
        <v>1411</v>
      </c>
      <c r="K258" s="54">
        <v>0</v>
      </c>
      <c r="L258" s="54">
        <f t="shared" ref="L258:L321" si="12">H258-K258</f>
        <v>12</v>
      </c>
      <c r="M258" s="56">
        <v>1</v>
      </c>
      <c r="N258" s="56">
        <v>40</v>
      </c>
      <c r="O258" s="56">
        <v>0</v>
      </c>
      <c r="P258" s="57">
        <f t="shared" ref="P258:P321" si="13">L258/F258</f>
        <v>0.51137816415239068</v>
      </c>
      <c r="Q258" s="56">
        <f t="shared" ref="Q258:Q321" si="14">P258/1.344</f>
        <v>0.38048970547052874</v>
      </c>
    </row>
    <row r="259" spans="1:17" ht="15">
      <c r="A259" s="54" t="s">
        <v>838</v>
      </c>
      <c r="B259" s="54" t="s">
        <v>1159</v>
      </c>
      <c r="C259" s="54" t="s">
        <v>1513</v>
      </c>
      <c r="D259" s="54" t="s">
        <v>149</v>
      </c>
      <c r="E259" s="54">
        <v>6144</v>
      </c>
      <c r="F259" s="55">
        <v>18.565000000000001</v>
      </c>
      <c r="G259" s="54" t="s">
        <v>2541</v>
      </c>
      <c r="H259" s="54">
        <v>20</v>
      </c>
      <c r="I259" s="54">
        <v>6.67</v>
      </c>
      <c r="J259" s="54" t="s">
        <v>2422</v>
      </c>
      <c r="K259" s="54">
        <v>24</v>
      </c>
      <c r="L259" s="54">
        <f t="shared" si="12"/>
        <v>-4</v>
      </c>
      <c r="M259" s="56">
        <v>0</v>
      </c>
      <c r="N259" s="56">
        <v>0.83</v>
      </c>
      <c r="O259" s="56">
        <v>0.45</v>
      </c>
      <c r="P259" s="57">
        <f t="shared" si="13"/>
        <v>-0.21545919741448963</v>
      </c>
      <c r="Q259" s="56">
        <f t="shared" si="14"/>
        <v>-0.16031190283816191</v>
      </c>
    </row>
    <row r="260" spans="1:17" ht="15">
      <c r="A260" s="54" t="s">
        <v>838</v>
      </c>
      <c r="B260" s="54" t="s">
        <v>1160</v>
      </c>
      <c r="C260" s="54" t="s">
        <v>2292</v>
      </c>
      <c r="D260" s="54" t="s">
        <v>409</v>
      </c>
      <c r="E260" s="54">
        <v>6146</v>
      </c>
      <c r="F260" s="55">
        <v>14.787000000000001</v>
      </c>
      <c r="G260" s="54" t="s">
        <v>1593</v>
      </c>
      <c r="H260" s="54">
        <v>11</v>
      </c>
      <c r="I260" s="54">
        <v>3.67</v>
      </c>
      <c r="J260" s="54" t="s">
        <v>1930</v>
      </c>
      <c r="K260" s="54">
        <v>3</v>
      </c>
      <c r="L260" s="54">
        <f t="shared" si="12"/>
        <v>8</v>
      </c>
      <c r="M260" s="56">
        <v>0.83</v>
      </c>
      <c r="N260" s="56">
        <v>3.67</v>
      </c>
      <c r="O260" s="56">
        <v>0.01</v>
      </c>
      <c r="P260" s="57">
        <f t="shared" si="13"/>
        <v>0.54101575708392502</v>
      </c>
      <c r="Q260" s="56">
        <f t="shared" si="14"/>
        <v>0.4025414859255394</v>
      </c>
    </row>
    <row r="261" spans="1:17" ht="15">
      <c r="A261" s="54" t="s">
        <v>838</v>
      </c>
      <c r="B261" s="54" t="s">
        <v>1161</v>
      </c>
      <c r="C261" s="54" t="s">
        <v>2229</v>
      </c>
      <c r="D261" s="54" t="s">
        <v>410</v>
      </c>
      <c r="E261" s="54">
        <v>9349</v>
      </c>
      <c r="F261" s="55">
        <v>14.865</v>
      </c>
      <c r="G261" s="54" t="s">
        <v>2230</v>
      </c>
      <c r="H261" s="54">
        <v>15</v>
      </c>
      <c r="I261" s="54">
        <v>5</v>
      </c>
      <c r="J261" s="54" t="s">
        <v>1449</v>
      </c>
      <c r="K261" s="54">
        <v>1</v>
      </c>
      <c r="L261" s="54">
        <f t="shared" si="12"/>
        <v>14</v>
      </c>
      <c r="M261" s="56">
        <v>1</v>
      </c>
      <c r="N261" s="56">
        <v>15</v>
      </c>
      <c r="O261" s="56">
        <v>0</v>
      </c>
      <c r="P261" s="57">
        <f t="shared" si="13"/>
        <v>0.94180961991254619</v>
      </c>
      <c r="Q261" s="56">
        <f t="shared" si="14"/>
        <v>0.70075120529207302</v>
      </c>
    </row>
    <row r="262" spans="1:17" ht="15">
      <c r="A262" s="54" t="s">
        <v>838</v>
      </c>
      <c r="B262" s="54" t="s">
        <v>1162</v>
      </c>
      <c r="C262" s="54" t="s">
        <v>1549</v>
      </c>
      <c r="D262" s="54" t="s">
        <v>150</v>
      </c>
      <c r="E262" s="54">
        <v>6147</v>
      </c>
      <c r="F262" s="55">
        <v>17.695</v>
      </c>
      <c r="G262" s="54" t="s">
        <v>2093</v>
      </c>
      <c r="H262" s="54">
        <v>24</v>
      </c>
      <c r="I262" s="54">
        <v>8</v>
      </c>
      <c r="J262" s="54" t="s">
        <v>1891</v>
      </c>
      <c r="K262" s="54">
        <v>7</v>
      </c>
      <c r="L262" s="54">
        <f t="shared" si="12"/>
        <v>17</v>
      </c>
      <c r="M262" s="56">
        <v>0.94</v>
      </c>
      <c r="N262" s="56">
        <v>3.43</v>
      </c>
      <c r="O262" s="56">
        <v>0</v>
      </c>
      <c r="P262" s="57">
        <f t="shared" si="13"/>
        <v>0.96072336818310256</v>
      </c>
      <c r="Q262" s="56">
        <f t="shared" si="14"/>
        <v>0.71482393466004646</v>
      </c>
    </row>
    <row r="263" spans="1:17" ht="15">
      <c r="A263" s="54" t="s">
        <v>838</v>
      </c>
      <c r="B263" s="54" t="s">
        <v>1163</v>
      </c>
      <c r="C263" s="54" t="s">
        <v>1515</v>
      </c>
      <c r="D263" s="54" t="s">
        <v>151</v>
      </c>
      <c r="E263" s="54">
        <v>6152</v>
      </c>
      <c r="F263" s="55">
        <v>17.779</v>
      </c>
      <c r="G263" s="54" t="s">
        <v>1772</v>
      </c>
      <c r="H263" s="54">
        <v>14</v>
      </c>
      <c r="I263" s="54">
        <v>4.67</v>
      </c>
      <c r="J263" s="54" t="s">
        <v>2230</v>
      </c>
      <c r="K263" s="54">
        <v>15</v>
      </c>
      <c r="L263" s="54">
        <f t="shared" si="12"/>
        <v>-1</v>
      </c>
      <c r="M263" s="56">
        <v>0</v>
      </c>
      <c r="N263" s="56">
        <v>0.93</v>
      </c>
      <c r="O263" s="56">
        <v>0.45</v>
      </c>
      <c r="P263" s="57">
        <f t="shared" si="13"/>
        <v>-5.6246133078350864E-2</v>
      </c>
      <c r="Q263" s="56">
        <f t="shared" si="14"/>
        <v>-4.1849801397582487E-2</v>
      </c>
    </row>
    <row r="264" spans="1:17" ht="15">
      <c r="A264" s="54" t="s">
        <v>838</v>
      </c>
      <c r="B264" s="54" t="s">
        <v>1164</v>
      </c>
      <c r="C264" s="54" t="s">
        <v>2378</v>
      </c>
      <c r="D264" s="54" t="s">
        <v>411</v>
      </c>
      <c r="E264" s="54">
        <v>6154</v>
      </c>
      <c r="F264" s="55">
        <v>17.257999999999999</v>
      </c>
      <c r="G264" s="54" t="s">
        <v>1595</v>
      </c>
      <c r="H264" s="54">
        <v>13</v>
      </c>
      <c r="I264" s="54">
        <v>4.33</v>
      </c>
      <c r="J264" s="54" t="s">
        <v>2307</v>
      </c>
      <c r="K264" s="54">
        <v>7</v>
      </c>
      <c r="L264" s="54">
        <f t="shared" si="12"/>
        <v>6</v>
      </c>
      <c r="M264" s="56">
        <v>0.16</v>
      </c>
      <c r="N264" s="56">
        <v>1.86</v>
      </c>
      <c r="O264" s="56">
        <v>0.23</v>
      </c>
      <c r="P264" s="57">
        <f t="shared" si="13"/>
        <v>0.34766485108355549</v>
      </c>
      <c r="Q264" s="56">
        <f t="shared" si="14"/>
        <v>0.25867920467526451</v>
      </c>
    </row>
    <row r="265" spans="1:17" ht="15">
      <c r="A265" s="54" t="s">
        <v>838</v>
      </c>
      <c r="B265" s="54" t="s">
        <v>1166</v>
      </c>
      <c r="C265" s="54" t="s">
        <v>2009</v>
      </c>
      <c r="D265" s="54" t="s">
        <v>152</v>
      </c>
      <c r="E265" s="54">
        <v>6155</v>
      </c>
      <c r="F265" s="55">
        <v>15.798</v>
      </c>
      <c r="G265" s="54" t="s">
        <v>2231</v>
      </c>
      <c r="H265" s="54">
        <v>14</v>
      </c>
      <c r="I265" s="54">
        <v>4.67</v>
      </c>
      <c r="J265" s="54" t="s">
        <v>1440</v>
      </c>
      <c r="K265" s="54">
        <v>2</v>
      </c>
      <c r="L265" s="54">
        <f t="shared" si="12"/>
        <v>12</v>
      </c>
      <c r="M265" s="56">
        <v>0.93</v>
      </c>
      <c r="N265" s="56">
        <v>7</v>
      </c>
      <c r="O265" s="56">
        <v>0</v>
      </c>
      <c r="P265" s="57">
        <f t="shared" si="13"/>
        <v>0.75958982149639198</v>
      </c>
      <c r="Q265" s="56">
        <f t="shared" si="14"/>
        <v>0.5651709981371964</v>
      </c>
    </row>
    <row r="266" spans="1:17" ht="15">
      <c r="A266" s="54" t="s">
        <v>838</v>
      </c>
      <c r="B266" s="54" t="s">
        <v>1167</v>
      </c>
      <c r="C266" s="54" t="s">
        <v>1501</v>
      </c>
      <c r="D266" s="54" t="s">
        <v>153</v>
      </c>
      <c r="E266" s="54">
        <v>6157</v>
      </c>
      <c r="F266" s="55">
        <v>16.561</v>
      </c>
      <c r="G266" s="54" t="s">
        <v>2407</v>
      </c>
      <c r="H266" s="54">
        <v>15</v>
      </c>
      <c r="I266" s="54">
        <v>5</v>
      </c>
      <c r="J266" s="54" t="s">
        <v>1847</v>
      </c>
      <c r="K266" s="54">
        <v>10</v>
      </c>
      <c r="L266" s="54">
        <f t="shared" si="12"/>
        <v>5</v>
      </c>
      <c r="M266" s="56">
        <v>0.02</v>
      </c>
      <c r="N266" s="56">
        <v>1.5</v>
      </c>
      <c r="O266" s="56">
        <v>0.31</v>
      </c>
      <c r="P266" s="57">
        <f t="shared" si="13"/>
        <v>0.30191413561982972</v>
      </c>
      <c r="Q266" s="56">
        <f t="shared" si="14"/>
        <v>0.22463849376475423</v>
      </c>
    </row>
    <row r="267" spans="1:17" ht="15">
      <c r="A267" s="54" t="s">
        <v>838</v>
      </c>
      <c r="B267" s="54" t="s">
        <v>1168</v>
      </c>
      <c r="C267" s="54" t="s">
        <v>1789</v>
      </c>
      <c r="D267" s="54" t="s">
        <v>154</v>
      </c>
      <c r="E267" s="54">
        <v>6158</v>
      </c>
      <c r="F267" s="55">
        <v>15.747999999999999</v>
      </c>
      <c r="G267" s="54" t="s">
        <v>2407</v>
      </c>
      <c r="H267" s="54">
        <v>15</v>
      </c>
      <c r="I267" s="54">
        <v>5</v>
      </c>
      <c r="J267" s="54" t="s">
        <v>2542</v>
      </c>
      <c r="K267" s="54">
        <v>23</v>
      </c>
      <c r="L267" s="54">
        <f t="shared" si="12"/>
        <v>-8</v>
      </c>
      <c r="M267" s="56">
        <v>0</v>
      </c>
      <c r="N267" s="56">
        <v>0.65</v>
      </c>
      <c r="O267" s="56">
        <v>0.45</v>
      </c>
      <c r="P267" s="57">
        <f t="shared" si="13"/>
        <v>-0.50800101600203207</v>
      </c>
      <c r="Q267" s="56">
        <f t="shared" si="14"/>
        <v>-0.37797694643008334</v>
      </c>
    </row>
    <row r="268" spans="1:17" ht="15">
      <c r="A268" s="54" t="s">
        <v>838</v>
      </c>
      <c r="B268" s="54" t="s">
        <v>1170</v>
      </c>
      <c r="C268" s="54" t="s">
        <v>1523</v>
      </c>
      <c r="D268" s="54" t="s">
        <v>155</v>
      </c>
      <c r="E268" s="54">
        <v>6122</v>
      </c>
      <c r="F268" s="55">
        <v>46.109000000000002</v>
      </c>
      <c r="G268" s="54" t="s">
        <v>2428</v>
      </c>
      <c r="H268" s="54">
        <v>43</v>
      </c>
      <c r="I268" s="54">
        <v>14.33</v>
      </c>
      <c r="J268" s="54" t="s">
        <v>2429</v>
      </c>
      <c r="K268" s="54">
        <v>24</v>
      </c>
      <c r="L268" s="54">
        <f t="shared" si="12"/>
        <v>19</v>
      </c>
      <c r="M268" s="56">
        <v>0</v>
      </c>
      <c r="N268" s="56">
        <v>1.79</v>
      </c>
      <c r="O268" s="56">
        <v>0.36</v>
      </c>
      <c r="P268" s="57">
        <f t="shared" si="13"/>
        <v>0.41206705849183456</v>
      </c>
      <c r="Q268" s="56">
        <f t="shared" si="14"/>
        <v>0.30659751375880545</v>
      </c>
    </row>
    <row r="269" spans="1:17" ht="15">
      <c r="A269" s="54" t="s">
        <v>838</v>
      </c>
      <c r="B269" s="54" t="s">
        <v>1171</v>
      </c>
      <c r="C269" s="54" t="s">
        <v>2232</v>
      </c>
      <c r="D269" s="54" t="s">
        <v>413</v>
      </c>
      <c r="E269" s="54">
        <v>6156</v>
      </c>
      <c r="F269" s="55">
        <v>12.784000000000001</v>
      </c>
      <c r="G269" s="54" t="s">
        <v>2233</v>
      </c>
      <c r="H269" s="54">
        <v>17</v>
      </c>
      <c r="I269" s="54">
        <v>5.67</v>
      </c>
      <c r="J269" s="54" t="s">
        <v>2234</v>
      </c>
      <c r="K269" s="54">
        <v>4</v>
      </c>
      <c r="L269" s="54">
        <f t="shared" si="12"/>
        <v>13</v>
      </c>
      <c r="M269" s="56">
        <v>0.91</v>
      </c>
      <c r="N269" s="56">
        <v>4.25</v>
      </c>
      <c r="O269" s="56">
        <v>0</v>
      </c>
      <c r="P269" s="57">
        <f t="shared" si="13"/>
        <v>1.0168961201501876</v>
      </c>
      <c r="Q269" s="56">
        <f t="shared" si="14"/>
        <v>0.75661913701650862</v>
      </c>
    </row>
    <row r="270" spans="1:17" ht="15">
      <c r="A270" s="54" t="s">
        <v>838</v>
      </c>
      <c r="B270" s="54" t="s">
        <v>1172</v>
      </c>
      <c r="C270" s="54" t="s">
        <v>2387</v>
      </c>
      <c r="D270" s="54" t="s">
        <v>414</v>
      </c>
      <c r="E270" s="54">
        <v>6160</v>
      </c>
      <c r="F270" s="55">
        <v>14.462999999999999</v>
      </c>
      <c r="G270" s="54" t="s">
        <v>1484</v>
      </c>
      <c r="H270" s="54">
        <v>4</v>
      </c>
      <c r="I270" s="54">
        <v>1.33</v>
      </c>
      <c r="J270" s="54" t="s">
        <v>1431</v>
      </c>
      <c r="K270" s="54">
        <v>3</v>
      </c>
      <c r="L270" s="54">
        <f t="shared" si="12"/>
        <v>1</v>
      </c>
      <c r="M270" s="56">
        <v>0.13</v>
      </c>
      <c r="N270" s="56">
        <v>1.33</v>
      </c>
      <c r="O270" s="56">
        <v>0.25</v>
      </c>
      <c r="P270" s="57">
        <f t="shared" si="13"/>
        <v>6.9141948420106486E-2</v>
      </c>
      <c r="Q270" s="56">
        <f t="shared" si="14"/>
        <v>5.1444902098293513E-2</v>
      </c>
    </row>
    <row r="271" spans="1:17" ht="15">
      <c r="A271" s="54" t="s">
        <v>838</v>
      </c>
      <c r="B271" s="54" t="s">
        <v>1173</v>
      </c>
      <c r="C271" s="54" t="s">
        <v>1572</v>
      </c>
      <c r="D271" s="54" t="s">
        <v>156</v>
      </c>
      <c r="E271" s="54">
        <v>6161</v>
      </c>
      <c r="F271" s="55">
        <v>15.86</v>
      </c>
      <c r="G271" s="54" t="s">
        <v>2086</v>
      </c>
      <c r="H271" s="54">
        <v>16</v>
      </c>
      <c r="I271" s="54">
        <v>5.33</v>
      </c>
      <c r="J271" s="54" t="s">
        <v>1426</v>
      </c>
      <c r="K271" s="54">
        <v>10</v>
      </c>
      <c r="L271" s="54">
        <f t="shared" si="12"/>
        <v>6</v>
      </c>
      <c r="M271" s="56">
        <v>0.02</v>
      </c>
      <c r="N271" s="56">
        <v>1.6</v>
      </c>
      <c r="O271" s="56">
        <v>0.31</v>
      </c>
      <c r="P271" s="57">
        <f t="shared" si="13"/>
        <v>0.37831021437578816</v>
      </c>
      <c r="Q271" s="56">
        <f t="shared" si="14"/>
        <v>0.2814808142676995</v>
      </c>
    </row>
    <row r="272" spans="1:17" ht="15">
      <c r="A272" s="54" t="s">
        <v>838</v>
      </c>
      <c r="B272" s="54" t="s">
        <v>1174</v>
      </c>
      <c r="C272" s="54" t="s">
        <v>2543</v>
      </c>
      <c r="D272" s="54" t="s">
        <v>415</v>
      </c>
      <c r="E272" s="54">
        <v>6164</v>
      </c>
      <c r="F272" s="55">
        <v>13.292999999999999</v>
      </c>
      <c r="G272" s="54" t="s">
        <v>1437</v>
      </c>
      <c r="H272" s="54">
        <v>6</v>
      </c>
      <c r="I272" s="54">
        <v>2</v>
      </c>
      <c r="J272" s="54" t="s">
        <v>1550</v>
      </c>
      <c r="K272" s="54">
        <v>7</v>
      </c>
      <c r="L272" s="54">
        <f t="shared" si="12"/>
        <v>-1</v>
      </c>
      <c r="M272" s="56">
        <v>0</v>
      </c>
      <c r="N272" s="56">
        <v>0.86</v>
      </c>
      <c r="O272" s="56">
        <v>0.45</v>
      </c>
      <c r="P272" s="57">
        <f t="shared" si="13"/>
        <v>-7.5227563379222151E-2</v>
      </c>
      <c r="Q272" s="56">
        <f t="shared" si="14"/>
        <v>-5.5972889419064094E-2</v>
      </c>
    </row>
    <row r="273" spans="1:17" ht="15">
      <c r="A273" s="54" t="s">
        <v>838</v>
      </c>
      <c r="B273" s="54" t="s">
        <v>1175</v>
      </c>
      <c r="C273" s="54" t="s">
        <v>2343</v>
      </c>
      <c r="D273" s="54" t="s">
        <v>416</v>
      </c>
      <c r="E273" s="54">
        <v>11224</v>
      </c>
      <c r="F273" s="55">
        <v>14.551</v>
      </c>
      <c r="G273" s="54" t="s">
        <v>2033</v>
      </c>
      <c r="H273" s="54">
        <v>14</v>
      </c>
      <c r="I273" s="54">
        <v>4.67</v>
      </c>
      <c r="J273" s="54" t="s">
        <v>2314</v>
      </c>
      <c r="K273" s="54">
        <v>6</v>
      </c>
      <c r="L273" s="54">
        <f t="shared" si="12"/>
        <v>8</v>
      </c>
      <c r="M273" s="56">
        <v>0.44</v>
      </c>
      <c r="N273" s="56">
        <v>2.33</v>
      </c>
      <c r="O273" s="56">
        <v>0.08</v>
      </c>
      <c r="P273" s="57">
        <f t="shared" si="13"/>
        <v>0.54979039241289263</v>
      </c>
      <c r="Q273" s="56">
        <f t="shared" si="14"/>
        <v>0.4090702324500689</v>
      </c>
    </row>
    <row r="274" spans="1:17" ht="15">
      <c r="A274" s="54" t="s">
        <v>838</v>
      </c>
      <c r="B274" s="54" t="s">
        <v>1176</v>
      </c>
      <c r="C274" s="54" t="s">
        <v>2235</v>
      </c>
      <c r="D274" s="54" t="s">
        <v>417</v>
      </c>
      <c r="E274" s="54">
        <v>6165</v>
      </c>
      <c r="F274" s="55">
        <v>12.538</v>
      </c>
      <c r="G274" s="54" t="s">
        <v>1771</v>
      </c>
      <c r="H274" s="54">
        <v>7</v>
      </c>
      <c r="I274" s="54">
        <v>2.33</v>
      </c>
      <c r="J274" s="54" t="s">
        <v>1411</v>
      </c>
      <c r="K274" s="54">
        <v>0</v>
      </c>
      <c r="L274" s="54">
        <f t="shared" si="12"/>
        <v>7</v>
      </c>
      <c r="M274" s="56">
        <v>0.99</v>
      </c>
      <c r="N274" s="56">
        <v>23.33</v>
      </c>
      <c r="O274" s="56">
        <v>0</v>
      </c>
      <c r="P274" s="57">
        <f t="shared" si="13"/>
        <v>0.55830275961078324</v>
      </c>
      <c r="Q274" s="56">
        <f t="shared" si="14"/>
        <v>0.41540383899611844</v>
      </c>
    </row>
    <row r="275" spans="1:17" ht="15">
      <c r="A275" s="54" t="s">
        <v>838</v>
      </c>
      <c r="B275" s="54" t="s">
        <v>1177</v>
      </c>
      <c r="C275" s="54" t="s">
        <v>2368</v>
      </c>
      <c r="D275" s="54" t="s">
        <v>418</v>
      </c>
      <c r="E275" s="54">
        <v>25873</v>
      </c>
      <c r="F275" s="55">
        <v>12.254</v>
      </c>
      <c r="G275" s="54" t="s">
        <v>2369</v>
      </c>
      <c r="H275" s="54">
        <v>12</v>
      </c>
      <c r="I275" s="54">
        <v>4</v>
      </c>
      <c r="J275" s="54" t="s">
        <v>2370</v>
      </c>
      <c r="K275" s="54">
        <v>6</v>
      </c>
      <c r="L275" s="54">
        <f t="shared" si="12"/>
        <v>6</v>
      </c>
      <c r="M275" s="56">
        <v>0.28999999999999998</v>
      </c>
      <c r="N275" s="56">
        <v>2</v>
      </c>
      <c r="O275" s="56">
        <v>0.2</v>
      </c>
      <c r="P275" s="57">
        <f t="shared" si="13"/>
        <v>0.48963603721233884</v>
      </c>
      <c r="Q275" s="56">
        <f t="shared" si="14"/>
        <v>0.36431252768775207</v>
      </c>
    </row>
    <row r="276" spans="1:17" ht="15">
      <c r="A276" s="54" t="s">
        <v>838</v>
      </c>
      <c r="B276" s="54" t="s">
        <v>1179</v>
      </c>
      <c r="C276" s="54" t="s">
        <v>2379</v>
      </c>
      <c r="D276" s="54" t="s">
        <v>420</v>
      </c>
      <c r="E276" s="54">
        <v>6168</v>
      </c>
      <c r="F276" s="55">
        <v>10.275</v>
      </c>
      <c r="G276" s="54" t="s">
        <v>1582</v>
      </c>
      <c r="H276" s="54">
        <v>5</v>
      </c>
      <c r="I276" s="54">
        <v>1.67</v>
      </c>
      <c r="J276" s="54" t="s">
        <v>1405</v>
      </c>
      <c r="K276" s="54">
        <v>4</v>
      </c>
      <c r="L276" s="54">
        <f t="shared" si="12"/>
        <v>1</v>
      </c>
      <c r="M276" s="56">
        <v>0.16</v>
      </c>
      <c r="N276" s="56">
        <v>1.25</v>
      </c>
      <c r="O276" s="56">
        <v>0.23</v>
      </c>
      <c r="P276" s="57">
        <f t="shared" si="13"/>
        <v>9.7323600973236002E-2</v>
      </c>
      <c r="Q276" s="56">
        <f t="shared" si="14"/>
        <v>7.2413393581276783E-2</v>
      </c>
    </row>
    <row r="277" spans="1:17" ht="15">
      <c r="A277" s="54" t="s">
        <v>838</v>
      </c>
      <c r="B277" s="54" t="s">
        <v>1181</v>
      </c>
      <c r="C277" s="54" t="s">
        <v>2236</v>
      </c>
      <c r="D277" s="54" t="s">
        <v>421</v>
      </c>
      <c r="E277" s="54">
        <v>6169</v>
      </c>
      <c r="F277" s="55">
        <v>8.218</v>
      </c>
      <c r="G277" s="54" t="s">
        <v>1981</v>
      </c>
      <c r="H277" s="54">
        <v>12</v>
      </c>
      <c r="I277" s="54">
        <v>4</v>
      </c>
      <c r="J277" s="54" t="s">
        <v>1449</v>
      </c>
      <c r="K277" s="54">
        <v>1</v>
      </c>
      <c r="L277" s="54">
        <f t="shared" si="12"/>
        <v>11</v>
      </c>
      <c r="M277" s="56">
        <v>1</v>
      </c>
      <c r="N277" s="56">
        <v>12</v>
      </c>
      <c r="O277" s="56">
        <v>0</v>
      </c>
      <c r="P277" s="57">
        <f t="shared" si="13"/>
        <v>1.3385251886103675</v>
      </c>
      <c r="Q277" s="56">
        <f t="shared" si="14"/>
        <v>0.99592647962080905</v>
      </c>
    </row>
    <row r="278" spans="1:17" ht="15">
      <c r="A278" s="54" t="s">
        <v>838</v>
      </c>
      <c r="B278" s="54" t="s">
        <v>1180</v>
      </c>
      <c r="C278" s="54" t="s">
        <v>1693</v>
      </c>
      <c r="D278" s="54" t="s">
        <v>157</v>
      </c>
      <c r="E278" s="54">
        <v>6124</v>
      </c>
      <c r="F278" s="55">
        <v>47.697000000000003</v>
      </c>
      <c r="G278" s="54" t="s">
        <v>2456</v>
      </c>
      <c r="H278" s="54">
        <v>90</v>
      </c>
      <c r="I278" s="54">
        <v>30</v>
      </c>
      <c r="J278" s="54" t="s">
        <v>2457</v>
      </c>
      <c r="K278" s="54">
        <v>50</v>
      </c>
      <c r="L278" s="54">
        <f t="shared" si="12"/>
        <v>40</v>
      </c>
      <c r="M278" s="56">
        <v>0</v>
      </c>
      <c r="N278" s="56">
        <v>1.8</v>
      </c>
      <c r="O278" s="56">
        <v>0.39</v>
      </c>
      <c r="P278" s="57">
        <f t="shared" si="13"/>
        <v>0.83862716732708553</v>
      </c>
      <c r="Q278" s="56">
        <f t="shared" si="14"/>
        <v>0.6239785471183672</v>
      </c>
    </row>
    <row r="279" spans="1:17" ht="15">
      <c r="A279" s="54" t="s">
        <v>838</v>
      </c>
      <c r="B279" s="54" t="s">
        <v>1182</v>
      </c>
      <c r="C279" s="54" t="s">
        <v>2359</v>
      </c>
      <c r="D279" s="54" t="s">
        <v>422</v>
      </c>
      <c r="E279" s="54">
        <v>6125</v>
      </c>
      <c r="F279" s="55">
        <v>34.363</v>
      </c>
      <c r="G279" s="54" t="s">
        <v>1487</v>
      </c>
      <c r="H279" s="54">
        <v>4</v>
      </c>
      <c r="I279" s="54">
        <v>1.33</v>
      </c>
      <c r="J279" s="54" t="s">
        <v>1411</v>
      </c>
      <c r="K279" s="54">
        <v>0</v>
      </c>
      <c r="L279" s="54">
        <f t="shared" si="12"/>
        <v>4</v>
      </c>
      <c r="M279" s="56">
        <v>0.33</v>
      </c>
      <c r="N279" s="56">
        <v>13.33</v>
      </c>
      <c r="O279" s="56">
        <v>0.11</v>
      </c>
      <c r="P279" s="57">
        <f t="shared" si="13"/>
        <v>0.11640427203678375</v>
      </c>
      <c r="Q279" s="56">
        <f t="shared" si="14"/>
        <v>8.6610321455940276E-2</v>
      </c>
    </row>
    <row r="280" spans="1:17" ht="15">
      <c r="A280" s="54" t="s">
        <v>838</v>
      </c>
      <c r="B280" s="54" t="s">
        <v>1183</v>
      </c>
      <c r="C280" s="54" t="s">
        <v>1557</v>
      </c>
      <c r="D280" s="54" t="s">
        <v>158</v>
      </c>
      <c r="E280" s="54">
        <v>6128</v>
      </c>
      <c r="F280" s="55">
        <v>32.728000000000002</v>
      </c>
      <c r="G280" s="54" t="s">
        <v>2463</v>
      </c>
      <c r="H280" s="54">
        <v>32</v>
      </c>
      <c r="I280" s="54">
        <v>10.67</v>
      </c>
      <c r="J280" s="54" t="s">
        <v>2464</v>
      </c>
      <c r="K280" s="54">
        <v>29</v>
      </c>
      <c r="L280" s="54">
        <f t="shared" si="12"/>
        <v>3</v>
      </c>
      <c r="M280" s="56">
        <v>0</v>
      </c>
      <c r="N280" s="56">
        <v>1.1000000000000001</v>
      </c>
      <c r="O280" s="56">
        <v>0.4</v>
      </c>
      <c r="P280" s="57">
        <f t="shared" si="13"/>
        <v>9.1664629674896109E-2</v>
      </c>
      <c r="Q280" s="56">
        <f t="shared" si="14"/>
        <v>6.8202849460488171E-2</v>
      </c>
    </row>
    <row r="281" spans="1:17" ht="15">
      <c r="A281" s="54" t="s">
        <v>838</v>
      </c>
      <c r="B281" s="54" t="s">
        <v>1184</v>
      </c>
      <c r="C281" s="54" t="s">
        <v>1791</v>
      </c>
      <c r="D281" s="54" t="s">
        <v>159</v>
      </c>
      <c r="E281" s="54">
        <v>6129</v>
      </c>
      <c r="F281" s="55">
        <v>29.225999999999999</v>
      </c>
      <c r="G281" s="54" t="s">
        <v>2420</v>
      </c>
      <c r="H281" s="54">
        <v>60</v>
      </c>
      <c r="I281" s="54">
        <v>20</v>
      </c>
      <c r="J281" s="54" t="s">
        <v>2228</v>
      </c>
      <c r="K281" s="54">
        <v>30</v>
      </c>
      <c r="L281" s="54">
        <f t="shared" si="12"/>
        <v>30</v>
      </c>
      <c r="M281" s="56">
        <v>0.01</v>
      </c>
      <c r="N281" s="56">
        <v>2</v>
      </c>
      <c r="O281" s="56">
        <v>0.34</v>
      </c>
      <c r="P281" s="57">
        <f t="shared" si="13"/>
        <v>1.0264832683227263</v>
      </c>
      <c r="Q281" s="56">
        <f t="shared" si="14"/>
        <v>0.76375243178774277</v>
      </c>
    </row>
    <row r="282" spans="1:17" ht="15">
      <c r="A282" s="54" t="s">
        <v>838</v>
      </c>
      <c r="B282" s="54" t="s">
        <v>1185</v>
      </c>
      <c r="C282" s="54" t="s">
        <v>1528</v>
      </c>
      <c r="D282" s="54" t="s">
        <v>160</v>
      </c>
      <c r="E282" s="54">
        <v>6130</v>
      </c>
      <c r="F282" s="55">
        <v>29.995999999999999</v>
      </c>
      <c r="G282" s="54" t="s">
        <v>2237</v>
      </c>
      <c r="H282" s="54">
        <v>46</v>
      </c>
      <c r="I282" s="54">
        <v>15.33</v>
      </c>
      <c r="J282" s="54" t="s">
        <v>2033</v>
      </c>
      <c r="K282" s="54">
        <v>14</v>
      </c>
      <c r="L282" s="54">
        <f t="shared" si="12"/>
        <v>32</v>
      </c>
      <c r="M282" s="56">
        <v>0.94</v>
      </c>
      <c r="N282" s="56">
        <v>3.29</v>
      </c>
      <c r="O282" s="56">
        <v>0</v>
      </c>
      <c r="P282" s="57">
        <f t="shared" si="13"/>
        <v>1.0668089078543805</v>
      </c>
      <c r="Q282" s="56">
        <f t="shared" si="14"/>
        <v>0.79375662786784262</v>
      </c>
    </row>
    <row r="283" spans="1:17" ht="15">
      <c r="A283" s="54" t="s">
        <v>838</v>
      </c>
      <c r="B283" s="54" t="s">
        <v>1186</v>
      </c>
      <c r="C283" s="54" t="s">
        <v>1578</v>
      </c>
      <c r="D283" s="54" t="s">
        <v>161</v>
      </c>
      <c r="E283" s="54">
        <v>6132</v>
      </c>
      <c r="F283" s="55">
        <v>28.024999999999999</v>
      </c>
      <c r="G283" s="54" t="s">
        <v>2238</v>
      </c>
      <c r="H283" s="54">
        <v>36</v>
      </c>
      <c r="I283" s="54">
        <v>12</v>
      </c>
      <c r="J283" s="54" t="s">
        <v>1847</v>
      </c>
      <c r="K283" s="54">
        <v>10</v>
      </c>
      <c r="L283" s="54">
        <f t="shared" si="12"/>
        <v>26</v>
      </c>
      <c r="M283" s="56">
        <v>0.96</v>
      </c>
      <c r="N283" s="56">
        <v>3.6</v>
      </c>
      <c r="O283" s="56">
        <v>0</v>
      </c>
      <c r="P283" s="57">
        <f t="shared" si="13"/>
        <v>0.92774308652988413</v>
      </c>
      <c r="Q283" s="56">
        <f t="shared" si="14"/>
        <v>0.69028503462044943</v>
      </c>
    </row>
    <row r="284" spans="1:17" ht="15">
      <c r="A284" s="54" t="s">
        <v>838</v>
      </c>
      <c r="B284" s="54" t="s">
        <v>1187</v>
      </c>
      <c r="C284" s="54" t="s">
        <v>2308</v>
      </c>
      <c r="D284" s="54" t="s">
        <v>423</v>
      </c>
      <c r="E284" s="54">
        <v>6133</v>
      </c>
      <c r="F284" s="55">
        <v>21.863</v>
      </c>
      <c r="G284" s="54" t="s">
        <v>2309</v>
      </c>
      <c r="H284" s="54">
        <v>6</v>
      </c>
      <c r="I284" s="54">
        <v>2</v>
      </c>
      <c r="J284" s="54" t="s">
        <v>1411</v>
      </c>
      <c r="K284" s="54">
        <v>0</v>
      </c>
      <c r="L284" s="54">
        <f t="shared" si="12"/>
        <v>6</v>
      </c>
      <c r="M284" s="56">
        <v>0.66</v>
      </c>
      <c r="N284" s="56">
        <v>20</v>
      </c>
      <c r="O284" s="56">
        <v>0.03</v>
      </c>
      <c r="P284" s="57">
        <f t="shared" si="13"/>
        <v>0.27443626217810912</v>
      </c>
      <c r="Q284" s="56">
        <f t="shared" si="14"/>
        <v>0.20419364745395022</v>
      </c>
    </row>
    <row r="285" spans="1:17" ht="15">
      <c r="A285" s="54" t="s">
        <v>838</v>
      </c>
      <c r="B285" s="54" t="s">
        <v>1188</v>
      </c>
      <c r="C285" s="54" t="s">
        <v>2364</v>
      </c>
      <c r="D285" s="54" t="s">
        <v>424</v>
      </c>
      <c r="E285" s="54">
        <v>6175</v>
      </c>
      <c r="F285" s="55">
        <v>34.274000000000001</v>
      </c>
      <c r="G285" s="54" t="s">
        <v>2365</v>
      </c>
      <c r="H285" s="54">
        <v>28</v>
      </c>
      <c r="I285" s="54">
        <v>9.33</v>
      </c>
      <c r="J285" s="54" t="s">
        <v>2296</v>
      </c>
      <c r="K285" s="54">
        <v>12</v>
      </c>
      <c r="L285" s="54">
        <f t="shared" si="12"/>
        <v>16</v>
      </c>
      <c r="M285" s="56">
        <v>0.33</v>
      </c>
      <c r="N285" s="56">
        <v>2.33</v>
      </c>
      <c r="O285" s="56">
        <v>0.19</v>
      </c>
      <c r="P285" s="57">
        <f t="shared" si="13"/>
        <v>0.46682616560658224</v>
      </c>
      <c r="Q285" s="56">
        <f t="shared" si="14"/>
        <v>0.34734089702870702</v>
      </c>
    </row>
    <row r="286" spans="1:17" ht="15">
      <c r="A286" s="54" t="s">
        <v>838</v>
      </c>
      <c r="B286" s="54" t="s">
        <v>1189</v>
      </c>
      <c r="C286" s="54" t="s">
        <v>2017</v>
      </c>
      <c r="D286" s="54" t="s">
        <v>162</v>
      </c>
      <c r="E286" s="54">
        <v>6176</v>
      </c>
      <c r="F286" s="55">
        <v>11.513999999999999</v>
      </c>
      <c r="G286" s="54" t="s">
        <v>1484</v>
      </c>
      <c r="H286" s="54">
        <v>4</v>
      </c>
      <c r="I286" s="54">
        <v>1.33</v>
      </c>
      <c r="J286" s="54" t="s">
        <v>1411</v>
      </c>
      <c r="K286" s="54">
        <v>0</v>
      </c>
      <c r="L286" s="54">
        <f t="shared" si="12"/>
        <v>4</v>
      </c>
      <c r="M286" s="56">
        <v>0.33</v>
      </c>
      <c r="N286" s="56">
        <v>13.33</v>
      </c>
      <c r="O286" s="56">
        <v>0.11</v>
      </c>
      <c r="P286" s="57">
        <f t="shared" si="13"/>
        <v>0.34740316136876848</v>
      </c>
      <c r="Q286" s="56">
        <f t="shared" si="14"/>
        <v>0.25848449506604798</v>
      </c>
    </row>
    <row r="287" spans="1:17" ht="15">
      <c r="A287" s="54" t="s">
        <v>838</v>
      </c>
      <c r="B287" s="54" t="s">
        <v>1190</v>
      </c>
      <c r="C287" s="54" t="s">
        <v>1591</v>
      </c>
      <c r="D287" s="54" t="s">
        <v>163</v>
      </c>
      <c r="E287" s="54">
        <v>6181</v>
      </c>
      <c r="F287" s="55">
        <v>11.664999999999999</v>
      </c>
      <c r="G287" s="54" t="s">
        <v>1963</v>
      </c>
      <c r="H287" s="54">
        <v>27</v>
      </c>
      <c r="I287" s="54">
        <v>9</v>
      </c>
      <c r="J287" s="54" t="s">
        <v>1971</v>
      </c>
      <c r="K287" s="54">
        <v>15</v>
      </c>
      <c r="L287" s="54">
        <f t="shared" si="12"/>
        <v>12</v>
      </c>
      <c r="M287" s="56">
        <v>0.02</v>
      </c>
      <c r="N287" s="56">
        <v>1.8</v>
      </c>
      <c r="O287" s="56">
        <v>0.32</v>
      </c>
      <c r="P287" s="57">
        <f t="shared" si="13"/>
        <v>1.0287183883411917</v>
      </c>
      <c r="Q287" s="56">
        <f t="shared" si="14"/>
        <v>0.76541546751576761</v>
      </c>
    </row>
    <row r="288" spans="1:17" ht="15">
      <c r="A288" s="54" t="s">
        <v>838</v>
      </c>
      <c r="B288" s="54" t="s">
        <v>1192</v>
      </c>
      <c r="C288" s="54" t="s">
        <v>1794</v>
      </c>
      <c r="D288" s="54" t="s">
        <v>165</v>
      </c>
      <c r="E288" s="54">
        <v>6205</v>
      </c>
      <c r="F288" s="55">
        <v>18.431000000000001</v>
      </c>
      <c r="G288" s="54" t="s">
        <v>2465</v>
      </c>
      <c r="H288" s="54">
        <v>40</v>
      </c>
      <c r="I288" s="54">
        <v>13.33</v>
      </c>
      <c r="J288" s="54" t="s">
        <v>1422</v>
      </c>
      <c r="K288" s="54">
        <v>34</v>
      </c>
      <c r="L288" s="54">
        <f t="shared" si="12"/>
        <v>6</v>
      </c>
      <c r="M288" s="56">
        <v>0</v>
      </c>
      <c r="N288" s="56">
        <v>1.18</v>
      </c>
      <c r="O288" s="56">
        <v>0.4</v>
      </c>
      <c r="P288" s="57">
        <f t="shared" si="13"/>
        <v>0.32553849492702508</v>
      </c>
      <c r="Q288" s="56">
        <f t="shared" si="14"/>
        <v>0.24221614205879841</v>
      </c>
    </row>
    <row r="289" spans="1:17" ht="15">
      <c r="A289" s="54" t="s">
        <v>838</v>
      </c>
      <c r="B289" s="54" t="s">
        <v>1193</v>
      </c>
      <c r="C289" s="54" t="s">
        <v>1924</v>
      </c>
      <c r="D289" s="54" t="s">
        <v>166</v>
      </c>
      <c r="E289" s="54">
        <v>6206</v>
      </c>
      <c r="F289" s="55">
        <v>14.515000000000001</v>
      </c>
      <c r="G289" s="54" t="s">
        <v>1538</v>
      </c>
      <c r="H289" s="54">
        <v>7</v>
      </c>
      <c r="I289" s="54">
        <v>2.33</v>
      </c>
      <c r="J289" s="54" t="s">
        <v>1446</v>
      </c>
      <c r="K289" s="54">
        <v>4</v>
      </c>
      <c r="L289" s="54">
        <f t="shared" si="12"/>
        <v>3</v>
      </c>
      <c r="M289" s="56">
        <v>0.25</v>
      </c>
      <c r="N289" s="56">
        <v>1.75</v>
      </c>
      <c r="O289" s="56">
        <v>0.2</v>
      </c>
      <c r="P289" s="57">
        <f t="shared" si="13"/>
        <v>0.20668274199104375</v>
      </c>
      <c r="Q289" s="56">
        <f t="shared" si="14"/>
        <v>0.15378180207666944</v>
      </c>
    </row>
    <row r="290" spans="1:17" ht="15">
      <c r="A290" s="54" t="s">
        <v>838</v>
      </c>
      <c r="B290" s="54" t="s">
        <v>1194</v>
      </c>
      <c r="C290" s="54" t="s">
        <v>1445</v>
      </c>
      <c r="D290" s="54" t="s">
        <v>167</v>
      </c>
      <c r="E290" s="54">
        <v>6207</v>
      </c>
      <c r="F290" s="55">
        <v>17.222000000000001</v>
      </c>
      <c r="G290" s="54" t="s">
        <v>2239</v>
      </c>
      <c r="H290" s="54">
        <v>26</v>
      </c>
      <c r="I290" s="54">
        <v>8.67</v>
      </c>
      <c r="J290" s="54" t="s">
        <v>1930</v>
      </c>
      <c r="K290" s="54">
        <v>3</v>
      </c>
      <c r="L290" s="54">
        <f t="shared" si="12"/>
        <v>23</v>
      </c>
      <c r="M290" s="56">
        <v>1</v>
      </c>
      <c r="N290" s="56">
        <v>8.67</v>
      </c>
      <c r="O290" s="56">
        <v>0</v>
      </c>
      <c r="P290" s="57">
        <f t="shared" si="13"/>
        <v>1.3355011032400417</v>
      </c>
      <c r="Q290" s="56">
        <f t="shared" si="14"/>
        <v>0.99367641610122137</v>
      </c>
    </row>
    <row r="291" spans="1:17" ht="15">
      <c r="A291" s="54" t="s">
        <v>838</v>
      </c>
      <c r="B291" s="54" t="s">
        <v>1195</v>
      </c>
      <c r="C291" s="54" t="s">
        <v>1612</v>
      </c>
      <c r="D291" s="54" t="s">
        <v>168</v>
      </c>
      <c r="E291" s="54">
        <v>6208</v>
      </c>
      <c r="F291" s="55">
        <v>16.273</v>
      </c>
      <c r="G291" s="54" t="s">
        <v>2371</v>
      </c>
      <c r="H291" s="54">
        <v>29</v>
      </c>
      <c r="I291" s="54">
        <v>9.67</v>
      </c>
      <c r="J291" s="54" t="s">
        <v>2337</v>
      </c>
      <c r="K291" s="54">
        <v>13</v>
      </c>
      <c r="L291" s="54">
        <f t="shared" si="12"/>
        <v>16</v>
      </c>
      <c r="M291" s="56">
        <v>0.28999999999999998</v>
      </c>
      <c r="N291" s="56">
        <v>2.23</v>
      </c>
      <c r="O291" s="56">
        <v>0.2</v>
      </c>
      <c r="P291" s="57">
        <f t="shared" si="13"/>
        <v>0.98322374485343822</v>
      </c>
      <c r="Q291" s="56">
        <f t="shared" si="14"/>
        <v>0.7315652863492843</v>
      </c>
    </row>
    <row r="292" spans="1:17" ht="15">
      <c r="A292" s="54" t="s">
        <v>838</v>
      </c>
      <c r="B292" s="54" t="s">
        <v>1196</v>
      </c>
      <c r="C292" s="54" t="s">
        <v>1795</v>
      </c>
      <c r="D292" s="54" t="s">
        <v>169</v>
      </c>
      <c r="E292" s="54">
        <v>6209</v>
      </c>
      <c r="F292" s="55">
        <v>17.04</v>
      </c>
      <c r="G292" s="54" t="s">
        <v>1596</v>
      </c>
      <c r="H292" s="54">
        <v>11</v>
      </c>
      <c r="I292" s="54">
        <v>3.67</v>
      </c>
      <c r="J292" s="54" t="s">
        <v>1442</v>
      </c>
      <c r="K292" s="54">
        <v>5</v>
      </c>
      <c r="L292" s="54">
        <f t="shared" si="12"/>
        <v>6</v>
      </c>
      <c r="M292" s="56">
        <v>0.44</v>
      </c>
      <c r="N292" s="56">
        <v>2.2000000000000002</v>
      </c>
      <c r="O292" s="56">
        <v>0.09</v>
      </c>
      <c r="P292" s="57">
        <f t="shared" si="13"/>
        <v>0.35211267605633806</v>
      </c>
      <c r="Q292" s="56">
        <f t="shared" si="14"/>
        <v>0.26198859825620391</v>
      </c>
    </row>
    <row r="293" spans="1:17" ht="15">
      <c r="A293" s="54" t="s">
        <v>838</v>
      </c>
      <c r="B293" s="54" t="s">
        <v>1197</v>
      </c>
      <c r="C293" s="54" t="s">
        <v>1897</v>
      </c>
      <c r="D293" s="54" t="s">
        <v>170</v>
      </c>
      <c r="E293" s="54">
        <v>6210</v>
      </c>
      <c r="F293" s="55">
        <v>14.84</v>
      </c>
      <c r="G293" s="54" t="s">
        <v>2337</v>
      </c>
      <c r="H293" s="54">
        <v>13</v>
      </c>
      <c r="I293" s="54">
        <v>4.33</v>
      </c>
      <c r="J293" s="54" t="s">
        <v>1771</v>
      </c>
      <c r="K293" s="54">
        <v>7</v>
      </c>
      <c r="L293" s="54">
        <f t="shared" si="12"/>
        <v>6</v>
      </c>
      <c r="M293" s="56">
        <v>0.16</v>
      </c>
      <c r="N293" s="56">
        <v>1.86</v>
      </c>
      <c r="O293" s="56">
        <v>0.23</v>
      </c>
      <c r="P293" s="57">
        <f t="shared" si="13"/>
        <v>0.40431266846361186</v>
      </c>
      <c r="Q293" s="56">
        <f t="shared" si="14"/>
        <v>0.30082787832113977</v>
      </c>
    </row>
    <row r="294" spans="1:17" ht="15">
      <c r="A294" s="54" t="s">
        <v>838</v>
      </c>
      <c r="B294" s="54" t="s">
        <v>1198</v>
      </c>
      <c r="C294" s="54" t="s">
        <v>1559</v>
      </c>
      <c r="D294" s="54" t="s">
        <v>171</v>
      </c>
      <c r="E294" s="54">
        <v>6217</v>
      </c>
      <c r="F294" s="55">
        <v>16.445</v>
      </c>
      <c r="G294" s="54" t="s">
        <v>2374</v>
      </c>
      <c r="H294" s="54">
        <v>24</v>
      </c>
      <c r="I294" s="54">
        <v>8</v>
      </c>
      <c r="J294" s="54" t="s">
        <v>2034</v>
      </c>
      <c r="K294" s="54">
        <v>13</v>
      </c>
      <c r="L294" s="54">
        <f t="shared" si="12"/>
        <v>11</v>
      </c>
      <c r="M294" s="56">
        <v>0.19</v>
      </c>
      <c r="N294" s="56">
        <v>1.85</v>
      </c>
      <c r="O294" s="56">
        <v>0.22</v>
      </c>
      <c r="P294" s="57">
        <f t="shared" si="13"/>
        <v>0.66889632107023411</v>
      </c>
      <c r="Q294" s="56">
        <f t="shared" si="14"/>
        <v>0.4976907150820194</v>
      </c>
    </row>
    <row r="295" spans="1:17" ht="15">
      <c r="A295" s="54" t="s">
        <v>838</v>
      </c>
      <c r="B295" s="54" t="s">
        <v>1199</v>
      </c>
      <c r="C295" s="54" t="s">
        <v>1519</v>
      </c>
      <c r="D295" s="54" t="s">
        <v>172</v>
      </c>
      <c r="E295" s="54">
        <v>6218</v>
      </c>
      <c r="F295" s="55">
        <v>15.55</v>
      </c>
      <c r="G295" s="54" t="s">
        <v>2293</v>
      </c>
      <c r="H295" s="54">
        <v>23</v>
      </c>
      <c r="I295" s="54">
        <v>7.67</v>
      </c>
      <c r="J295" s="54" t="s">
        <v>1805</v>
      </c>
      <c r="K295" s="54">
        <v>5</v>
      </c>
      <c r="L295" s="54">
        <f t="shared" si="12"/>
        <v>18</v>
      </c>
      <c r="M295" s="56">
        <v>0.91</v>
      </c>
      <c r="N295" s="56">
        <v>4.5999999999999996</v>
      </c>
      <c r="O295" s="56">
        <v>0.01</v>
      </c>
      <c r="P295" s="57">
        <f t="shared" si="13"/>
        <v>1.157556270096463</v>
      </c>
      <c r="Q295" s="56">
        <f t="shared" si="14"/>
        <v>0.86127698667891583</v>
      </c>
    </row>
    <row r="296" spans="1:17" ht="15">
      <c r="A296" s="54" t="s">
        <v>838</v>
      </c>
      <c r="B296" s="54" t="s">
        <v>1200</v>
      </c>
      <c r="C296" s="54" t="s">
        <v>1594</v>
      </c>
      <c r="D296" s="54" t="s">
        <v>173</v>
      </c>
      <c r="E296" s="54">
        <v>6222</v>
      </c>
      <c r="F296" s="55">
        <v>17.719000000000001</v>
      </c>
      <c r="G296" s="54" t="s">
        <v>2484</v>
      </c>
      <c r="H296" s="54">
        <v>41</v>
      </c>
      <c r="I296" s="54">
        <v>13.67</v>
      </c>
      <c r="J296" s="54" t="s">
        <v>2485</v>
      </c>
      <c r="K296" s="54">
        <v>38</v>
      </c>
      <c r="L296" s="54">
        <f t="shared" si="12"/>
        <v>3</v>
      </c>
      <c r="M296" s="56">
        <v>0</v>
      </c>
      <c r="N296" s="56">
        <v>1.08</v>
      </c>
      <c r="O296" s="56">
        <v>0.42</v>
      </c>
      <c r="P296" s="57">
        <f t="shared" si="13"/>
        <v>0.16930978046165132</v>
      </c>
      <c r="Q296" s="56">
        <f t="shared" si="14"/>
        <v>0.12597453903396674</v>
      </c>
    </row>
    <row r="297" spans="1:17" ht="15">
      <c r="A297" s="54" t="s">
        <v>838</v>
      </c>
      <c r="B297" s="54" t="s">
        <v>1201</v>
      </c>
      <c r="C297" s="54" t="s">
        <v>2010</v>
      </c>
      <c r="D297" s="54" t="s">
        <v>174</v>
      </c>
      <c r="E297" s="54">
        <v>6223</v>
      </c>
      <c r="F297" s="55">
        <v>16.059999999999999</v>
      </c>
      <c r="G297" s="54" t="s">
        <v>1565</v>
      </c>
      <c r="H297" s="54">
        <v>10</v>
      </c>
      <c r="I297" s="54">
        <v>3.33</v>
      </c>
      <c r="J297" s="54" t="s">
        <v>1449</v>
      </c>
      <c r="K297" s="54">
        <v>1</v>
      </c>
      <c r="L297" s="54">
        <f t="shared" si="12"/>
        <v>9</v>
      </c>
      <c r="M297" s="56">
        <v>0.67</v>
      </c>
      <c r="N297" s="56">
        <v>10</v>
      </c>
      <c r="O297" s="56">
        <v>0.02</v>
      </c>
      <c r="P297" s="57">
        <f t="shared" si="13"/>
        <v>0.56039850560398508</v>
      </c>
      <c r="Q297" s="56">
        <f t="shared" si="14"/>
        <v>0.41696317381248887</v>
      </c>
    </row>
    <row r="298" spans="1:17" ht="15">
      <c r="A298" s="54" t="s">
        <v>838</v>
      </c>
      <c r="B298" s="54" t="s">
        <v>1202</v>
      </c>
      <c r="C298" s="54" t="s">
        <v>1646</v>
      </c>
      <c r="D298" s="54" t="s">
        <v>175</v>
      </c>
      <c r="E298" s="54">
        <v>6187</v>
      </c>
      <c r="F298" s="55">
        <v>31.324000000000002</v>
      </c>
      <c r="G298" s="54" t="s">
        <v>2002</v>
      </c>
      <c r="H298" s="54">
        <v>39</v>
      </c>
      <c r="I298" s="54">
        <v>13</v>
      </c>
      <c r="J298" s="54" t="s">
        <v>2466</v>
      </c>
      <c r="K298" s="54">
        <v>33</v>
      </c>
      <c r="L298" s="54">
        <f t="shared" si="12"/>
        <v>6</v>
      </c>
      <c r="M298" s="56">
        <v>0</v>
      </c>
      <c r="N298" s="56">
        <v>1.18</v>
      </c>
      <c r="O298" s="56">
        <v>0.4</v>
      </c>
      <c r="P298" s="57">
        <f t="shared" si="13"/>
        <v>0.19154641808198186</v>
      </c>
      <c r="Q298" s="56">
        <f t="shared" si="14"/>
        <v>0.14251965631099839</v>
      </c>
    </row>
    <row r="299" spans="1:17" ht="15">
      <c r="A299" s="54" t="s">
        <v>838</v>
      </c>
      <c r="B299" s="54" t="s">
        <v>1203</v>
      </c>
      <c r="C299" s="54" t="s">
        <v>2019</v>
      </c>
      <c r="D299" s="54" t="s">
        <v>176</v>
      </c>
      <c r="E299" s="54">
        <v>6224</v>
      </c>
      <c r="F299" s="55">
        <v>13.372999999999999</v>
      </c>
      <c r="G299" s="54" t="s">
        <v>1592</v>
      </c>
      <c r="H299" s="54">
        <v>12</v>
      </c>
      <c r="I299" s="54">
        <v>4</v>
      </c>
      <c r="J299" s="54" t="s">
        <v>2153</v>
      </c>
      <c r="K299" s="54">
        <v>9</v>
      </c>
      <c r="L299" s="54">
        <f t="shared" si="12"/>
        <v>3</v>
      </c>
      <c r="M299" s="56">
        <v>0.01</v>
      </c>
      <c r="N299" s="56">
        <v>1.33</v>
      </c>
      <c r="O299" s="56">
        <v>0.33</v>
      </c>
      <c r="P299" s="57">
        <f t="shared" si="13"/>
        <v>0.22433261048381067</v>
      </c>
      <c r="Q299" s="56">
        <f t="shared" si="14"/>
        <v>0.16691414470521626</v>
      </c>
    </row>
    <row r="300" spans="1:17" ht="15">
      <c r="A300" s="54" t="s">
        <v>838</v>
      </c>
      <c r="B300" s="54" t="s">
        <v>1204</v>
      </c>
      <c r="C300" s="54" t="s">
        <v>2294</v>
      </c>
      <c r="D300" s="54" t="s">
        <v>425</v>
      </c>
      <c r="E300" s="54">
        <v>6228</v>
      </c>
      <c r="F300" s="55">
        <v>15.808</v>
      </c>
      <c r="G300" s="54" t="s">
        <v>1981</v>
      </c>
      <c r="H300" s="54">
        <v>12</v>
      </c>
      <c r="I300" s="54">
        <v>4</v>
      </c>
      <c r="J300" s="54" t="s">
        <v>1431</v>
      </c>
      <c r="K300" s="54">
        <v>3</v>
      </c>
      <c r="L300" s="54">
        <f t="shared" si="12"/>
        <v>9</v>
      </c>
      <c r="M300" s="56">
        <v>0.85</v>
      </c>
      <c r="N300" s="56">
        <v>4</v>
      </c>
      <c r="O300" s="56">
        <v>0.01</v>
      </c>
      <c r="P300" s="57">
        <f t="shared" si="13"/>
        <v>0.56933198380566807</v>
      </c>
      <c r="Q300" s="56">
        <f t="shared" si="14"/>
        <v>0.4236101069982649</v>
      </c>
    </row>
    <row r="301" spans="1:17" ht="15">
      <c r="A301" s="54" t="s">
        <v>838</v>
      </c>
      <c r="B301" s="54" t="s">
        <v>1205</v>
      </c>
      <c r="C301" s="54" t="s">
        <v>1530</v>
      </c>
      <c r="D301" s="54" t="s">
        <v>177</v>
      </c>
      <c r="E301" s="54">
        <v>6229</v>
      </c>
      <c r="F301" s="55">
        <v>15.423</v>
      </c>
      <c r="G301" s="54" t="s">
        <v>1595</v>
      </c>
      <c r="H301" s="54">
        <v>13</v>
      </c>
      <c r="I301" s="54">
        <v>4.33</v>
      </c>
      <c r="J301" s="54" t="s">
        <v>1797</v>
      </c>
      <c r="K301" s="54">
        <v>8</v>
      </c>
      <c r="L301" s="54">
        <f t="shared" si="12"/>
        <v>5</v>
      </c>
      <c r="M301" s="56">
        <v>0.06</v>
      </c>
      <c r="N301" s="56">
        <v>1.62</v>
      </c>
      <c r="O301" s="56">
        <v>0.28000000000000003</v>
      </c>
      <c r="P301" s="57">
        <f t="shared" si="13"/>
        <v>0.32419114309797054</v>
      </c>
      <c r="Q301" s="56">
        <f t="shared" si="14"/>
        <v>0.24121364813837093</v>
      </c>
    </row>
    <row r="302" spans="1:17" ht="15">
      <c r="A302" s="54" t="s">
        <v>838</v>
      </c>
      <c r="B302" s="54" t="s">
        <v>1206</v>
      </c>
      <c r="C302" s="54" t="s">
        <v>2020</v>
      </c>
      <c r="D302" s="54" t="s">
        <v>178</v>
      </c>
      <c r="E302" s="54">
        <v>6230</v>
      </c>
      <c r="F302" s="55">
        <v>13.742000000000001</v>
      </c>
      <c r="G302" s="54" t="s">
        <v>1593</v>
      </c>
      <c r="H302" s="54">
        <v>11</v>
      </c>
      <c r="I302" s="54">
        <v>3.67</v>
      </c>
      <c r="J302" s="54" t="s">
        <v>1548</v>
      </c>
      <c r="K302" s="54">
        <v>6</v>
      </c>
      <c r="L302" s="54">
        <f t="shared" si="12"/>
        <v>5</v>
      </c>
      <c r="M302" s="56">
        <v>0.19</v>
      </c>
      <c r="N302" s="56">
        <v>1.83</v>
      </c>
      <c r="O302" s="56">
        <v>0.22</v>
      </c>
      <c r="P302" s="57">
        <f t="shared" si="13"/>
        <v>0.3638480570513753</v>
      </c>
      <c r="Q302" s="56">
        <f t="shared" si="14"/>
        <v>0.27072028054417802</v>
      </c>
    </row>
    <row r="303" spans="1:17" ht="15">
      <c r="A303" s="54" t="s">
        <v>838</v>
      </c>
      <c r="B303" s="54" t="s">
        <v>1207</v>
      </c>
      <c r="C303" s="54" t="s">
        <v>2397</v>
      </c>
      <c r="D303" s="54" t="s">
        <v>426</v>
      </c>
      <c r="E303" s="54">
        <v>6231</v>
      </c>
      <c r="F303" s="55">
        <v>13.015000000000001</v>
      </c>
      <c r="G303" s="54" t="s">
        <v>2398</v>
      </c>
      <c r="H303" s="54">
        <v>19</v>
      </c>
      <c r="I303" s="54">
        <v>6.33</v>
      </c>
      <c r="J303" s="54" t="s">
        <v>1627</v>
      </c>
      <c r="K303" s="54">
        <v>12</v>
      </c>
      <c r="L303" s="54">
        <f t="shared" si="12"/>
        <v>7</v>
      </c>
      <c r="M303" s="56">
        <v>0.08</v>
      </c>
      <c r="N303" s="56">
        <v>1.58</v>
      </c>
      <c r="O303" s="56">
        <v>0.28000000000000003</v>
      </c>
      <c r="P303" s="57">
        <f t="shared" si="13"/>
        <v>0.53784095274683053</v>
      </c>
      <c r="Q303" s="56">
        <f t="shared" si="14"/>
        <v>0.40017928031758221</v>
      </c>
    </row>
    <row r="304" spans="1:17" ht="15">
      <c r="A304" s="54" t="s">
        <v>838</v>
      </c>
      <c r="B304" s="54" t="s">
        <v>1208</v>
      </c>
      <c r="C304" s="54" t="s">
        <v>1509</v>
      </c>
      <c r="D304" s="54" t="s">
        <v>179</v>
      </c>
      <c r="E304" s="54">
        <v>6232</v>
      </c>
      <c r="F304" s="55">
        <v>9.4610000000000003</v>
      </c>
      <c r="G304" s="54" t="s">
        <v>1847</v>
      </c>
      <c r="H304" s="54">
        <v>10</v>
      </c>
      <c r="I304" s="54">
        <v>3.33</v>
      </c>
      <c r="J304" s="54" t="s">
        <v>1939</v>
      </c>
      <c r="K304" s="54">
        <v>9</v>
      </c>
      <c r="L304" s="54">
        <f t="shared" si="12"/>
        <v>1</v>
      </c>
      <c r="M304" s="56">
        <v>0</v>
      </c>
      <c r="N304" s="56">
        <v>1.1100000000000001</v>
      </c>
      <c r="O304" s="56">
        <v>0.34</v>
      </c>
      <c r="P304" s="57">
        <f t="shared" si="13"/>
        <v>0.10569707219110031</v>
      </c>
      <c r="Q304" s="56">
        <f t="shared" si="14"/>
        <v>7.8643654904092489E-2</v>
      </c>
    </row>
    <row r="305" spans="1:17" ht="15">
      <c r="A305" s="54" t="s">
        <v>838</v>
      </c>
      <c r="B305" s="54" t="s">
        <v>1209</v>
      </c>
      <c r="C305" s="54" t="s">
        <v>2408</v>
      </c>
      <c r="D305" s="54" t="s">
        <v>427</v>
      </c>
      <c r="E305" s="54">
        <v>6233</v>
      </c>
      <c r="F305" s="55">
        <v>17.965</v>
      </c>
      <c r="G305" s="54" t="s">
        <v>1563</v>
      </c>
      <c r="H305" s="54">
        <v>16</v>
      </c>
      <c r="I305" s="54">
        <v>5.33</v>
      </c>
      <c r="J305" s="54" t="s">
        <v>1556</v>
      </c>
      <c r="K305" s="54">
        <v>10</v>
      </c>
      <c r="L305" s="54">
        <f t="shared" si="12"/>
        <v>6</v>
      </c>
      <c r="M305" s="56">
        <v>0.03</v>
      </c>
      <c r="N305" s="56">
        <v>1.6</v>
      </c>
      <c r="O305" s="56">
        <v>0.31</v>
      </c>
      <c r="P305" s="57">
        <f t="shared" si="13"/>
        <v>0.33398274422488172</v>
      </c>
      <c r="Q305" s="56">
        <f t="shared" si="14"/>
        <v>0.24849906564351318</v>
      </c>
    </row>
    <row r="306" spans="1:17" ht="15">
      <c r="A306" s="54" t="s">
        <v>838</v>
      </c>
      <c r="B306" s="54" t="s">
        <v>1210</v>
      </c>
      <c r="C306" s="54" t="s">
        <v>1516</v>
      </c>
      <c r="D306" s="54" t="s">
        <v>180</v>
      </c>
      <c r="E306" s="54">
        <v>51065</v>
      </c>
      <c r="F306" s="55">
        <v>9.4770000000000003</v>
      </c>
      <c r="G306" s="54" t="s">
        <v>1729</v>
      </c>
      <c r="H306" s="54">
        <v>9</v>
      </c>
      <c r="I306" s="54">
        <v>3</v>
      </c>
      <c r="J306" s="54" t="s">
        <v>1550</v>
      </c>
      <c r="K306" s="54">
        <v>7</v>
      </c>
      <c r="L306" s="54">
        <f t="shared" si="12"/>
        <v>2</v>
      </c>
      <c r="M306" s="56">
        <v>0.04</v>
      </c>
      <c r="N306" s="56">
        <v>1.29</v>
      </c>
      <c r="O306" s="56">
        <v>0.3</v>
      </c>
      <c r="P306" s="57">
        <f t="shared" si="13"/>
        <v>0.21103724807428512</v>
      </c>
      <c r="Q306" s="56">
        <f t="shared" si="14"/>
        <v>0.15702176196003356</v>
      </c>
    </row>
    <row r="307" spans="1:17" ht="15">
      <c r="A307" s="54" t="s">
        <v>838</v>
      </c>
      <c r="B307" s="54" t="s">
        <v>1211</v>
      </c>
      <c r="C307" s="54" t="s">
        <v>1526</v>
      </c>
      <c r="D307" s="54" t="s">
        <v>181</v>
      </c>
      <c r="E307" s="54">
        <v>6235</v>
      </c>
      <c r="F307" s="55">
        <v>6.6769999999999996</v>
      </c>
      <c r="G307" s="54" t="s">
        <v>1939</v>
      </c>
      <c r="H307" s="54">
        <v>9</v>
      </c>
      <c r="I307" s="54">
        <v>3</v>
      </c>
      <c r="J307" s="54" t="s">
        <v>2210</v>
      </c>
      <c r="K307" s="54">
        <v>9</v>
      </c>
      <c r="L307" s="54">
        <f t="shared" si="12"/>
        <v>0</v>
      </c>
      <c r="M307" s="56">
        <v>0</v>
      </c>
      <c r="N307" s="56">
        <v>1</v>
      </c>
      <c r="O307" s="56">
        <v>0.45</v>
      </c>
      <c r="P307" s="57">
        <f t="shared" si="13"/>
        <v>0</v>
      </c>
      <c r="Q307" s="56">
        <f t="shared" si="14"/>
        <v>0</v>
      </c>
    </row>
    <row r="308" spans="1:17" ht="15">
      <c r="A308" s="54" t="s">
        <v>838</v>
      </c>
      <c r="B308" s="54" t="s">
        <v>1212</v>
      </c>
      <c r="C308" s="54" t="s">
        <v>1629</v>
      </c>
      <c r="D308" s="54" t="s">
        <v>182</v>
      </c>
      <c r="E308" s="54">
        <v>6188</v>
      </c>
      <c r="F308" s="55">
        <v>26.687999999999999</v>
      </c>
      <c r="G308" s="54" t="s">
        <v>2421</v>
      </c>
      <c r="H308" s="54">
        <v>44</v>
      </c>
      <c r="I308" s="54">
        <v>14.67</v>
      </c>
      <c r="J308" s="54" t="s">
        <v>2422</v>
      </c>
      <c r="K308" s="54">
        <v>24</v>
      </c>
      <c r="L308" s="54">
        <f t="shared" si="12"/>
        <v>20</v>
      </c>
      <c r="M308" s="56">
        <v>0</v>
      </c>
      <c r="N308" s="56">
        <v>1.83</v>
      </c>
      <c r="O308" s="56">
        <v>0.35</v>
      </c>
      <c r="P308" s="57">
        <f t="shared" si="13"/>
        <v>0.74940047961630696</v>
      </c>
      <c r="Q308" s="56">
        <f t="shared" si="14"/>
        <v>0.55758964257165688</v>
      </c>
    </row>
    <row r="309" spans="1:17" ht="15">
      <c r="A309" s="54" t="s">
        <v>838</v>
      </c>
      <c r="B309" s="54" t="s">
        <v>1213</v>
      </c>
      <c r="C309" s="54" t="s">
        <v>1796</v>
      </c>
      <c r="D309" s="54" t="s">
        <v>183</v>
      </c>
      <c r="E309" s="54">
        <v>6189</v>
      </c>
      <c r="F309" s="55">
        <v>29.945</v>
      </c>
      <c r="G309" s="54" t="s">
        <v>2240</v>
      </c>
      <c r="H309" s="54">
        <v>71</v>
      </c>
      <c r="I309" s="54">
        <v>23.67</v>
      </c>
      <c r="J309" s="54" t="s">
        <v>2241</v>
      </c>
      <c r="K309" s="54">
        <v>24</v>
      </c>
      <c r="L309" s="54">
        <f t="shared" si="12"/>
        <v>47</v>
      </c>
      <c r="M309" s="56">
        <v>0.96</v>
      </c>
      <c r="N309" s="56">
        <v>2.96</v>
      </c>
      <c r="O309" s="56">
        <v>0</v>
      </c>
      <c r="P309" s="57">
        <f t="shared" si="13"/>
        <v>1.5695441643012189</v>
      </c>
      <c r="Q309" s="56">
        <f t="shared" si="14"/>
        <v>1.1678155984384069</v>
      </c>
    </row>
    <row r="310" spans="1:17" ht="15">
      <c r="A310" s="54" t="s">
        <v>838</v>
      </c>
      <c r="B310" s="54" t="s">
        <v>1214</v>
      </c>
      <c r="C310" s="54" t="s">
        <v>1495</v>
      </c>
      <c r="D310" s="54" t="s">
        <v>184</v>
      </c>
      <c r="E310" s="54">
        <v>6191</v>
      </c>
      <c r="F310" s="55">
        <v>29.597999999999999</v>
      </c>
      <c r="G310" s="54" t="s">
        <v>2423</v>
      </c>
      <c r="H310" s="54">
        <v>47</v>
      </c>
      <c r="I310" s="54">
        <v>15.67</v>
      </c>
      <c r="J310" s="54" t="s">
        <v>2424</v>
      </c>
      <c r="K310" s="54">
        <v>26</v>
      </c>
      <c r="L310" s="54">
        <f t="shared" si="12"/>
        <v>21</v>
      </c>
      <c r="M310" s="56">
        <v>0</v>
      </c>
      <c r="N310" s="56">
        <v>1.81</v>
      </c>
      <c r="O310" s="56">
        <v>0.35</v>
      </c>
      <c r="P310" s="57">
        <f t="shared" si="13"/>
        <v>0.70950739914859118</v>
      </c>
      <c r="Q310" s="56">
        <f t="shared" si="14"/>
        <v>0.52790729103317791</v>
      </c>
    </row>
    <row r="311" spans="1:17" ht="15">
      <c r="A311" s="54" t="s">
        <v>838</v>
      </c>
      <c r="B311" s="54" t="s">
        <v>1215</v>
      </c>
      <c r="C311" s="54" t="s">
        <v>1877</v>
      </c>
      <c r="D311" s="54" t="s">
        <v>185</v>
      </c>
      <c r="E311" s="54">
        <v>6193</v>
      </c>
      <c r="F311" s="55">
        <v>22.876000000000001</v>
      </c>
      <c r="G311" s="54" t="s">
        <v>1627</v>
      </c>
      <c r="H311" s="54">
        <v>12</v>
      </c>
      <c r="I311" s="54">
        <v>4</v>
      </c>
      <c r="J311" s="54" t="s">
        <v>2399</v>
      </c>
      <c r="K311" s="54">
        <v>8</v>
      </c>
      <c r="L311" s="54">
        <f t="shared" si="12"/>
        <v>4</v>
      </c>
      <c r="M311" s="56">
        <v>7.0000000000000007E-2</v>
      </c>
      <c r="N311" s="56">
        <v>1.5</v>
      </c>
      <c r="O311" s="56">
        <v>0.28000000000000003</v>
      </c>
      <c r="P311" s="57">
        <f t="shared" si="13"/>
        <v>0.17485574401119075</v>
      </c>
      <c r="Q311" s="56">
        <f t="shared" si="14"/>
        <v>0.13010100000832645</v>
      </c>
    </row>
    <row r="312" spans="1:17" ht="15">
      <c r="A312" s="54" t="s">
        <v>838</v>
      </c>
      <c r="B312" s="54" t="s">
        <v>1216</v>
      </c>
      <c r="C312" s="54" t="s">
        <v>1632</v>
      </c>
      <c r="D312" s="54" t="s">
        <v>186</v>
      </c>
      <c r="E312" s="54">
        <v>6194</v>
      </c>
      <c r="F312" s="55">
        <v>28.681000000000001</v>
      </c>
      <c r="G312" s="54" t="s">
        <v>2403</v>
      </c>
      <c r="H312" s="54">
        <v>33</v>
      </c>
      <c r="I312" s="54">
        <v>11</v>
      </c>
      <c r="J312" s="54" t="s">
        <v>2161</v>
      </c>
      <c r="K312" s="54">
        <v>18</v>
      </c>
      <c r="L312" s="54">
        <f t="shared" si="12"/>
        <v>15</v>
      </c>
      <c r="M312" s="56">
        <v>0.01</v>
      </c>
      <c r="N312" s="56">
        <v>1.83</v>
      </c>
      <c r="O312" s="56">
        <v>0.34</v>
      </c>
      <c r="P312" s="57">
        <f t="shared" si="13"/>
        <v>0.52299431679509079</v>
      </c>
      <c r="Q312" s="56">
        <f t="shared" si="14"/>
        <v>0.38913267618682346</v>
      </c>
    </row>
    <row r="313" spans="1:17" ht="15">
      <c r="A313" s="54" t="s">
        <v>838</v>
      </c>
      <c r="B313" s="54" t="s">
        <v>1217</v>
      </c>
      <c r="C313" s="54" t="s">
        <v>2008</v>
      </c>
      <c r="D313" s="54" t="s">
        <v>187</v>
      </c>
      <c r="E313" s="54">
        <v>6201</v>
      </c>
      <c r="F313" s="55">
        <v>22.126999999999999</v>
      </c>
      <c r="G313" s="54" t="s">
        <v>1610</v>
      </c>
      <c r="H313" s="54">
        <v>18</v>
      </c>
      <c r="I313" s="54">
        <v>6</v>
      </c>
      <c r="J313" s="54" t="s">
        <v>1975</v>
      </c>
      <c r="K313" s="54">
        <v>2</v>
      </c>
      <c r="L313" s="54">
        <f t="shared" si="12"/>
        <v>16</v>
      </c>
      <c r="M313" s="56">
        <v>1</v>
      </c>
      <c r="N313" s="56">
        <v>9</v>
      </c>
      <c r="O313" s="56">
        <v>0</v>
      </c>
      <c r="P313" s="57">
        <f t="shared" si="13"/>
        <v>0.72309847697383289</v>
      </c>
      <c r="Q313" s="56">
        <f t="shared" si="14"/>
        <v>0.53801970012933986</v>
      </c>
    </row>
    <row r="314" spans="1:17" ht="15">
      <c r="A314" s="54" t="s">
        <v>838</v>
      </c>
      <c r="B314" s="54" t="s">
        <v>1218</v>
      </c>
      <c r="C314" s="54" t="s">
        <v>1614</v>
      </c>
      <c r="D314" s="54" t="s">
        <v>188</v>
      </c>
      <c r="E314" s="54">
        <v>6202</v>
      </c>
      <c r="F314" s="55">
        <v>24.204999999999998</v>
      </c>
      <c r="G314" s="54" t="s">
        <v>2394</v>
      </c>
      <c r="H314" s="54">
        <v>30</v>
      </c>
      <c r="I314" s="54">
        <v>10</v>
      </c>
      <c r="J314" s="54" t="s">
        <v>2230</v>
      </c>
      <c r="K314" s="54">
        <v>15</v>
      </c>
      <c r="L314" s="54">
        <f t="shared" si="12"/>
        <v>15</v>
      </c>
      <c r="M314" s="56">
        <v>0.12</v>
      </c>
      <c r="N314" s="56">
        <v>2</v>
      </c>
      <c r="O314" s="56">
        <v>0.27</v>
      </c>
      <c r="P314" s="57">
        <f t="shared" si="13"/>
        <v>0.6197066721751705</v>
      </c>
      <c r="Q314" s="56">
        <f t="shared" si="14"/>
        <v>0.46109127393985899</v>
      </c>
    </row>
    <row r="315" spans="1:17" ht="15">
      <c r="A315" s="54" t="s">
        <v>838</v>
      </c>
      <c r="B315" s="54" t="s">
        <v>1219</v>
      </c>
      <c r="C315" s="54" t="s">
        <v>2242</v>
      </c>
      <c r="D315" s="54" t="s">
        <v>428</v>
      </c>
      <c r="E315" s="54">
        <v>6203</v>
      </c>
      <c r="F315" s="55">
        <v>22.591000000000001</v>
      </c>
      <c r="G315" s="54" t="s">
        <v>2243</v>
      </c>
      <c r="H315" s="54">
        <v>25</v>
      </c>
      <c r="I315" s="54">
        <v>8.33</v>
      </c>
      <c r="J315" s="54" t="s">
        <v>1539</v>
      </c>
      <c r="K315" s="54">
        <v>6</v>
      </c>
      <c r="L315" s="54">
        <f t="shared" si="12"/>
        <v>19</v>
      </c>
      <c r="M315" s="56">
        <v>0.98</v>
      </c>
      <c r="N315" s="56">
        <v>4.17</v>
      </c>
      <c r="O315" s="56">
        <v>0</v>
      </c>
      <c r="P315" s="57">
        <f t="shared" si="13"/>
        <v>0.84104289318755254</v>
      </c>
      <c r="Q315" s="56">
        <f t="shared" si="14"/>
        <v>0.62577596219311937</v>
      </c>
    </row>
    <row r="316" spans="1:17" ht="15">
      <c r="A316" s="54" t="s">
        <v>838</v>
      </c>
      <c r="B316" s="54" t="s">
        <v>1220</v>
      </c>
      <c r="C316" s="54" t="s">
        <v>2331</v>
      </c>
      <c r="D316" s="54" t="s">
        <v>429</v>
      </c>
      <c r="E316" s="54">
        <v>6238</v>
      </c>
      <c r="F316" s="55">
        <v>152.47200000000001</v>
      </c>
      <c r="G316" s="54" t="s">
        <v>1442</v>
      </c>
      <c r="H316" s="54">
        <v>5</v>
      </c>
      <c r="I316" s="54">
        <v>1.67</v>
      </c>
      <c r="J316" s="54" t="s">
        <v>1411</v>
      </c>
      <c r="K316" s="54">
        <v>0</v>
      </c>
      <c r="L316" s="54">
        <f t="shared" si="12"/>
        <v>5</v>
      </c>
      <c r="M316" s="56">
        <v>0.66</v>
      </c>
      <c r="N316" s="56">
        <v>16.670000000000002</v>
      </c>
      <c r="O316" s="56">
        <v>0.05</v>
      </c>
      <c r="P316" s="57">
        <f t="shared" si="13"/>
        <v>3.2792906238522483E-2</v>
      </c>
      <c r="Q316" s="56">
        <f t="shared" si="14"/>
        <v>2.4399483808424466E-2</v>
      </c>
    </row>
    <row r="317" spans="1:17" ht="15">
      <c r="A317" s="54" t="s">
        <v>838</v>
      </c>
      <c r="B317" s="54" t="s">
        <v>746</v>
      </c>
      <c r="C317" s="25" t="s">
        <v>1831</v>
      </c>
      <c r="D317" s="25" t="s">
        <v>1830</v>
      </c>
      <c r="E317" s="54">
        <v>51637</v>
      </c>
      <c r="F317" s="55">
        <v>28.068000000000001</v>
      </c>
      <c r="G317" s="54" t="s">
        <v>2059</v>
      </c>
      <c r="H317" s="54">
        <v>15</v>
      </c>
      <c r="I317" s="54">
        <v>5</v>
      </c>
      <c r="J317" s="54" t="s">
        <v>1520</v>
      </c>
      <c r="K317" s="54">
        <v>6</v>
      </c>
      <c r="L317" s="54">
        <f t="shared" si="12"/>
        <v>9</v>
      </c>
      <c r="M317" s="56">
        <v>0.53</v>
      </c>
      <c r="N317" s="56">
        <v>2.5</v>
      </c>
      <c r="O317" s="56">
        <v>7.0000000000000007E-2</v>
      </c>
      <c r="P317" s="57">
        <f t="shared" si="13"/>
        <v>0.32064985036340315</v>
      </c>
      <c r="Q317" s="56">
        <f t="shared" si="14"/>
        <v>0.23857875771086542</v>
      </c>
    </row>
    <row r="318" spans="1:17" ht="15">
      <c r="A318" s="54" t="s">
        <v>838</v>
      </c>
      <c r="B318" s="54" t="s">
        <v>1226</v>
      </c>
      <c r="C318" s="54" t="s">
        <v>2332</v>
      </c>
      <c r="D318" s="54" t="s">
        <v>431</v>
      </c>
      <c r="E318" s="54">
        <v>10856</v>
      </c>
      <c r="F318" s="55">
        <v>51.156999999999996</v>
      </c>
      <c r="G318" s="54" t="s">
        <v>1490</v>
      </c>
      <c r="H318" s="54">
        <v>5</v>
      </c>
      <c r="I318" s="54">
        <v>1.67</v>
      </c>
      <c r="J318" s="54" t="s">
        <v>1411</v>
      </c>
      <c r="K318" s="54">
        <v>0</v>
      </c>
      <c r="L318" s="54">
        <f t="shared" si="12"/>
        <v>5</v>
      </c>
      <c r="M318" s="56">
        <v>0.66</v>
      </c>
      <c r="N318" s="56">
        <v>16.670000000000002</v>
      </c>
      <c r="O318" s="56">
        <v>0.05</v>
      </c>
      <c r="P318" s="57">
        <f t="shared" si="13"/>
        <v>9.7738334929726139E-2</v>
      </c>
      <c r="Q318" s="56">
        <f t="shared" si="14"/>
        <v>7.2721975394141464E-2</v>
      </c>
    </row>
    <row r="319" spans="1:17" ht="15">
      <c r="A319" s="54" t="s">
        <v>838</v>
      </c>
      <c r="B319" s="54" t="s">
        <v>1228</v>
      </c>
      <c r="C319" s="54" t="s">
        <v>2244</v>
      </c>
      <c r="D319" s="54" t="s">
        <v>432</v>
      </c>
      <c r="E319" s="54">
        <v>6281</v>
      </c>
      <c r="F319" s="55">
        <v>11.202999999999999</v>
      </c>
      <c r="G319" s="54" t="s">
        <v>1437</v>
      </c>
      <c r="H319" s="54">
        <v>6</v>
      </c>
      <c r="I319" s="54">
        <v>2</v>
      </c>
      <c r="J319" s="54" t="s">
        <v>1411</v>
      </c>
      <c r="K319" s="54">
        <v>0</v>
      </c>
      <c r="L319" s="54">
        <f t="shared" si="12"/>
        <v>6</v>
      </c>
      <c r="M319" s="56">
        <v>0.99</v>
      </c>
      <c r="N319" s="56">
        <v>20</v>
      </c>
      <c r="O319" s="56">
        <v>0</v>
      </c>
      <c r="P319" s="57">
        <f t="shared" si="13"/>
        <v>0.53557082924216726</v>
      </c>
      <c r="Q319" s="56">
        <f t="shared" si="14"/>
        <v>0.39849020032899346</v>
      </c>
    </row>
    <row r="320" spans="1:17" ht="15">
      <c r="A320" s="54" t="s">
        <v>838</v>
      </c>
      <c r="B320" s="54" t="s">
        <v>1232</v>
      </c>
      <c r="C320" s="54" t="s">
        <v>2245</v>
      </c>
      <c r="D320" s="54" t="s">
        <v>434</v>
      </c>
      <c r="E320" s="54">
        <v>23513</v>
      </c>
      <c r="F320" s="55">
        <v>174.88499999999999</v>
      </c>
      <c r="G320" s="54" t="s">
        <v>2246</v>
      </c>
      <c r="H320" s="54">
        <v>183</v>
      </c>
      <c r="I320" s="54">
        <v>61</v>
      </c>
      <c r="J320" s="54" t="s">
        <v>1411</v>
      </c>
      <c r="K320" s="54">
        <v>0</v>
      </c>
      <c r="L320" s="54">
        <f t="shared" si="12"/>
        <v>183</v>
      </c>
      <c r="M320" s="56">
        <v>1</v>
      </c>
      <c r="N320" s="56">
        <v>610</v>
      </c>
      <c r="O320" s="56">
        <v>0</v>
      </c>
      <c r="P320" s="57">
        <f t="shared" si="13"/>
        <v>1.0464019212625439</v>
      </c>
      <c r="Q320" s="56">
        <f t="shared" si="14"/>
        <v>0.77857285808224996</v>
      </c>
    </row>
    <row r="321" spans="1:17" ht="15">
      <c r="A321" s="54" t="s">
        <v>838</v>
      </c>
      <c r="B321" s="54" t="s">
        <v>1233</v>
      </c>
      <c r="C321" s="54" t="s">
        <v>2344</v>
      </c>
      <c r="D321" s="54" t="s">
        <v>435</v>
      </c>
      <c r="E321" s="54">
        <v>51150</v>
      </c>
      <c r="F321" s="55">
        <v>41.807000000000002</v>
      </c>
      <c r="G321" s="54" t="s">
        <v>2321</v>
      </c>
      <c r="H321" s="54">
        <v>4</v>
      </c>
      <c r="I321" s="54">
        <v>1.33</v>
      </c>
      <c r="J321" s="54" t="s">
        <v>1975</v>
      </c>
      <c r="K321" s="54">
        <v>2</v>
      </c>
      <c r="L321" s="54">
        <f t="shared" si="12"/>
        <v>2</v>
      </c>
      <c r="M321" s="56">
        <v>0.44</v>
      </c>
      <c r="N321" s="56">
        <v>2</v>
      </c>
      <c r="O321" s="56">
        <v>0.08</v>
      </c>
      <c r="P321" s="57">
        <f t="shared" si="13"/>
        <v>4.7838878656684285E-2</v>
      </c>
      <c r="Q321" s="56">
        <f t="shared" si="14"/>
        <v>3.55944037624139E-2</v>
      </c>
    </row>
    <row r="322" spans="1:17" ht="15">
      <c r="A322" s="54" t="s">
        <v>838</v>
      </c>
      <c r="B322" s="54" t="s">
        <v>1234</v>
      </c>
      <c r="C322" s="54" t="s">
        <v>1581</v>
      </c>
      <c r="D322" s="54" t="s">
        <v>191</v>
      </c>
      <c r="E322" s="54">
        <v>6396</v>
      </c>
      <c r="F322" s="55">
        <v>35.540999999999997</v>
      </c>
      <c r="G322" s="54" t="s">
        <v>2247</v>
      </c>
      <c r="H322" s="54">
        <v>47</v>
      </c>
      <c r="I322" s="54">
        <v>15.67</v>
      </c>
      <c r="J322" s="54" t="s">
        <v>1439</v>
      </c>
      <c r="K322" s="54">
        <v>13</v>
      </c>
      <c r="L322" s="54">
        <f t="shared" ref="L322:L385" si="15">H322-K322</f>
        <v>34</v>
      </c>
      <c r="M322" s="56">
        <v>0.98</v>
      </c>
      <c r="N322" s="56">
        <v>3.62</v>
      </c>
      <c r="O322" s="56">
        <v>0</v>
      </c>
      <c r="P322" s="57">
        <f t="shared" ref="P322:P385" si="16">L322/F322</f>
        <v>0.95664162516530216</v>
      </c>
      <c r="Q322" s="56">
        <f t="shared" ref="Q322:Q385" si="17">P322/1.344</f>
        <v>0.71178692348608785</v>
      </c>
    </row>
    <row r="323" spans="1:17" ht="15">
      <c r="A323" s="54" t="s">
        <v>838</v>
      </c>
      <c r="B323" s="54" t="s">
        <v>1235</v>
      </c>
      <c r="C323" s="54" t="s">
        <v>1798</v>
      </c>
      <c r="D323" s="54" t="s">
        <v>192</v>
      </c>
      <c r="E323" s="54">
        <v>9919</v>
      </c>
      <c r="F323" s="55">
        <v>233.517</v>
      </c>
      <c r="G323" s="54" t="s">
        <v>2477</v>
      </c>
      <c r="H323" s="54">
        <v>238</v>
      </c>
      <c r="I323" s="54">
        <v>79.33</v>
      </c>
      <c r="J323" s="54" t="s">
        <v>2478</v>
      </c>
      <c r="K323" s="54">
        <v>115</v>
      </c>
      <c r="L323" s="54">
        <f t="shared" si="15"/>
        <v>123</v>
      </c>
      <c r="M323" s="56">
        <v>0</v>
      </c>
      <c r="N323" s="56">
        <v>2.0699999999999998</v>
      </c>
      <c r="O323" s="56">
        <v>0.41</v>
      </c>
      <c r="P323" s="57">
        <f t="shared" si="16"/>
        <v>0.52672824676576013</v>
      </c>
      <c r="Q323" s="56">
        <f t="shared" si="17"/>
        <v>0.39191089789119055</v>
      </c>
    </row>
    <row r="324" spans="1:17" ht="15">
      <c r="A324" s="54" t="s">
        <v>838</v>
      </c>
      <c r="B324" s="54" t="s">
        <v>1237</v>
      </c>
      <c r="C324" s="54" t="s">
        <v>2248</v>
      </c>
      <c r="D324" s="54" t="s">
        <v>436</v>
      </c>
      <c r="E324" s="54">
        <v>22872</v>
      </c>
      <c r="F324" s="55">
        <v>133.01499999999999</v>
      </c>
      <c r="G324" s="54" t="s">
        <v>2249</v>
      </c>
      <c r="H324" s="54">
        <v>15</v>
      </c>
      <c r="I324" s="54">
        <v>5</v>
      </c>
      <c r="J324" s="54" t="s">
        <v>1411</v>
      </c>
      <c r="K324" s="54">
        <v>0</v>
      </c>
      <c r="L324" s="54">
        <f t="shared" si="15"/>
        <v>15</v>
      </c>
      <c r="M324" s="56">
        <v>1</v>
      </c>
      <c r="N324" s="56">
        <v>50</v>
      </c>
      <c r="O324" s="56">
        <v>0</v>
      </c>
      <c r="P324" s="57">
        <f t="shared" si="16"/>
        <v>0.11276923655226856</v>
      </c>
      <c r="Q324" s="56">
        <f t="shared" si="17"/>
        <v>8.3905681958533151E-2</v>
      </c>
    </row>
    <row r="325" spans="1:17" ht="15">
      <c r="A325" s="54" t="s">
        <v>838</v>
      </c>
      <c r="B325" s="54" t="s">
        <v>1249</v>
      </c>
      <c r="C325" s="54" t="s">
        <v>1666</v>
      </c>
      <c r="D325" s="54" t="s">
        <v>195</v>
      </c>
      <c r="E325" s="54">
        <v>6421</v>
      </c>
      <c r="F325" s="55">
        <v>76.149000000000001</v>
      </c>
      <c r="G325" s="54" t="s">
        <v>2034</v>
      </c>
      <c r="H325" s="54">
        <v>13</v>
      </c>
      <c r="I325" s="54">
        <v>4.33</v>
      </c>
      <c r="J325" s="54" t="s">
        <v>2307</v>
      </c>
      <c r="K325" s="54">
        <v>7</v>
      </c>
      <c r="L325" s="54">
        <f t="shared" si="15"/>
        <v>6</v>
      </c>
      <c r="M325" s="56">
        <v>0.24</v>
      </c>
      <c r="N325" s="56">
        <v>1.86</v>
      </c>
      <c r="O325" s="56">
        <v>0.21</v>
      </c>
      <c r="P325" s="57">
        <f t="shared" si="16"/>
        <v>7.8792892881062129E-2</v>
      </c>
      <c r="Q325" s="56">
        <f t="shared" si="17"/>
        <v>5.8625664346028367E-2</v>
      </c>
    </row>
    <row r="326" spans="1:17" ht="15">
      <c r="A326" s="54" t="s">
        <v>838</v>
      </c>
      <c r="B326" s="54" t="s">
        <v>1252</v>
      </c>
      <c r="C326" s="54" t="s">
        <v>2333</v>
      </c>
      <c r="D326" s="54" t="s">
        <v>440</v>
      </c>
      <c r="E326" s="54">
        <v>6566</v>
      </c>
      <c r="F326" s="55">
        <v>53.944000000000003</v>
      </c>
      <c r="G326" s="54" t="s">
        <v>1490</v>
      </c>
      <c r="H326" s="54">
        <v>5</v>
      </c>
      <c r="I326" s="54">
        <v>1.67</v>
      </c>
      <c r="J326" s="54" t="s">
        <v>1411</v>
      </c>
      <c r="K326" s="54">
        <v>0</v>
      </c>
      <c r="L326" s="54">
        <f t="shared" si="15"/>
        <v>5</v>
      </c>
      <c r="M326" s="56">
        <v>0.66</v>
      </c>
      <c r="N326" s="56">
        <v>16.670000000000002</v>
      </c>
      <c r="O326" s="56">
        <v>0.05</v>
      </c>
      <c r="P326" s="57">
        <f t="shared" si="16"/>
        <v>9.2688714222156313E-2</v>
      </c>
      <c r="Q326" s="56">
        <f t="shared" si="17"/>
        <v>6.896481712958058E-2</v>
      </c>
    </row>
    <row r="327" spans="1:17" ht="15">
      <c r="A327" s="54" t="s">
        <v>838</v>
      </c>
      <c r="B327" s="54" t="s">
        <v>1253</v>
      </c>
      <c r="C327" s="54" t="s">
        <v>2336</v>
      </c>
      <c r="D327" s="54" t="s">
        <v>441</v>
      </c>
      <c r="E327" s="54">
        <v>1468</v>
      </c>
      <c r="F327" s="55">
        <v>31.282</v>
      </c>
      <c r="G327" s="54" t="s">
        <v>2337</v>
      </c>
      <c r="H327" s="54">
        <v>13</v>
      </c>
      <c r="I327" s="54">
        <v>4.33</v>
      </c>
      <c r="J327" s="54" t="s">
        <v>1894</v>
      </c>
      <c r="K327" s="54">
        <v>5</v>
      </c>
      <c r="L327" s="54">
        <f t="shared" si="15"/>
        <v>8</v>
      </c>
      <c r="M327" s="56">
        <v>0.57999999999999996</v>
      </c>
      <c r="N327" s="56">
        <v>2.6</v>
      </c>
      <c r="O327" s="56">
        <v>7.0000000000000007E-2</v>
      </c>
      <c r="P327" s="57">
        <f t="shared" si="16"/>
        <v>0.25573812416085928</v>
      </c>
      <c r="Q327" s="56">
        <f t="shared" si="17"/>
        <v>0.19028134238159172</v>
      </c>
    </row>
    <row r="328" spans="1:17" ht="15">
      <c r="A328" s="54" t="s">
        <v>838</v>
      </c>
      <c r="B328" s="54" t="s">
        <v>1256</v>
      </c>
      <c r="C328" s="54" t="s">
        <v>2295</v>
      </c>
      <c r="D328" s="54" t="s">
        <v>442</v>
      </c>
      <c r="E328" s="54">
        <v>10165</v>
      </c>
      <c r="F328" s="55">
        <v>74.176000000000002</v>
      </c>
      <c r="G328" s="54" t="s">
        <v>2296</v>
      </c>
      <c r="H328" s="54">
        <v>12</v>
      </c>
      <c r="I328" s="54">
        <v>4</v>
      </c>
      <c r="J328" s="54" t="s">
        <v>1431</v>
      </c>
      <c r="K328" s="54">
        <v>3</v>
      </c>
      <c r="L328" s="54">
        <f t="shared" si="15"/>
        <v>9</v>
      </c>
      <c r="M328" s="56">
        <v>0.8</v>
      </c>
      <c r="N328" s="56">
        <v>4</v>
      </c>
      <c r="O328" s="56">
        <v>0.01</v>
      </c>
      <c r="P328" s="57">
        <f t="shared" si="16"/>
        <v>0.12133304572907679</v>
      </c>
      <c r="Q328" s="56">
        <f t="shared" si="17"/>
        <v>9.0277563786515455E-2</v>
      </c>
    </row>
    <row r="329" spans="1:17" ht="15">
      <c r="A329" s="54" t="s">
        <v>838</v>
      </c>
      <c r="B329" s="54" t="s">
        <v>1255</v>
      </c>
      <c r="C329" s="54" t="s">
        <v>2544</v>
      </c>
      <c r="D329" s="54" t="s">
        <v>443</v>
      </c>
      <c r="E329" s="54">
        <v>5250</v>
      </c>
      <c r="F329" s="55">
        <v>40.094999999999999</v>
      </c>
      <c r="G329" s="54" t="s">
        <v>1437</v>
      </c>
      <c r="H329" s="54">
        <v>6</v>
      </c>
      <c r="I329" s="54">
        <v>2</v>
      </c>
      <c r="J329" s="54" t="s">
        <v>1437</v>
      </c>
      <c r="K329" s="54">
        <v>6</v>
      </c>
      <c r="L329" s="54">
        <f t="shared" si="15"/>
        <v>0</v>
      </c>
      <c r="M329" s="56">
        <v>0</v>
      </c>
      <c r="N329" s="56">
        <v>1</v>
      </c>
      <c r="O329" s="56">
        <v>0.45</v>
      </c>
      <c r="P329" s="57">
        <f t="shared" si="16"/>
        <v>0</v>
      </c>
      <c r="Q329" s="56">
        <f t="shared" si="17"/>
        <v>0</v>
      </c>
    </row>
    <row r="330" spans="1:17" ht="15">
      <c r="A330" s="54" t="s">
        <v>838</v>
      </c>
      <c r="B330" s="54" t="s">
        <v>1254</v>
      </c>
      <c r="C330" s="54" t="s">
        <v>1801</v>
      </c>
      <c r="D330" s="54" t="s">
        <v>196</v>
      </c>
      <c r="E330" s="54">
        <v>292</v>
      </c>
      <c r="F330" s="55">
        <v>32.851999999999997</v>
      </c>
      <c r="G330" s="54" t="s">
        <v>1688</v>
      </c>
      <c r="H330" s="54">
        <v>48</v>
      </c>
      <c r="I330" s="54">
        <v>16</v>
      </c>
      <c r="J330" s="54" t="s">
        <v>2338</v>
      </c>
      <c r="K330" s="54">
        <v>18</v>
      </c>
      <c r="L330" s="54">
        <f t="shared" si="15"/>
        <v>30</v>
      </c>
      <c r="M330" s="56">
        <v>0.65</v>
      </c>
      <c r="N330" s="56">
        <v>2.67</v>
      </c>
      <c r="O330" s="56">
        <v>7.0000000000000007E-2</v>
      </c>
      <c r="P330" s="57">
        <f t="shared" si="16"/>
        <v>0.91318641178619275</v>
      </c>
      <c r="Q330" s="56">
        <f t="shared" si="17"/>
        <v>0.67945417543615527</v>
      </c>
    </row>
    <row r="331" spans="1:17" ht="15">
      <c r="A331" s="54" t="s">
        <v>838</v>
      </c>
      <c r="B331" s="54" t="s">
        <v>1257</v>
      </c>
      <c r="C331" s="54" t="s">
        <v>2400</v>
      </c>
      <c r="D331" s="54" t="s">
        <v>444</v>
      </c>
      <c r="E331" s="54">
        <v>293</v>
      </c>
      <c r="F331" s="55">
        <v>32.866</v>
      </c>
      <c r="G331" s="54" t="s">
        <v>2401</v>
      </c>
      <c r="H331" s="54">
        <v>36</v>
      </c>
      <c r="I331" s="54">
        <v>12</v>
      </c>
      <c r="J331" s="54" t="s">
        <v>1642</v>
      </c>
      <c r="K331" s="54">
        <v>17</v>
      </c>
      <c r="L331" s="54">
        <f t="shared" si="15"/>
        <v>19</v>
      </c>
      <c r="M331" s="56">
        <v>0.08</v>
      </c>
      <c r="N331" s="56">
        <v>2.12</v>
      </c>
      <c r="O331" s="56">
        <v>0.28000000000000003</v>
      </c>
      <c r="P331" s="57">
        <f t="shared" si="16"/>
        <v>0.5781050325564413</v>
      </c>
      <c r="Q331" s="56">
        <f t="shared" si="17"/>
        <v>0.43013767303306644</v>
      </c>
    </row>
    <row r="332" spans="1:17" ht="15">
      <c r="A332" s="54" t="s">
        <v>838</v>
      </c>
      <c r="B332" s="54" t="s">
        <v>1258</v>
      </c>
      <c r="C332" s="54" t="s">
        <v>2372</v>
      </c>
      <c r="D332" s="54" t="s">
        <v>445</v>
      </c>
      <c r="E332" s="54">
        <v>6520</v>
      </c>
      <c r="F332" s="55">
        <v>67.994</v>
      </c>
      <c r="G332" s="54" t="s">
        <v>1520</v>
      </c>
      <c r="H332" s="54">
        <v>6</v>
      </c>
      <c r="I332" s="54">
        <v>2</v>
      </c>
      <c r="J332" s="54" t="s">
        <v>1458</v>
      </c>
      <c r="K332" s="54">
        <v>4</v>
      </c>
      <c r="L332" s="54">
        <f t="shared" si="15"/>
        <v>2</v>
      </c>
      <c r="M332" s="56">
        <v>0.2</v>
      </c>
      <c r="N332" s="56">
        <v>1.5</v>
      </c>
      <c r="O332" s="56">
        <v>0.21</v>
      </c>
      <c r="P332" s="57">
        <f t="shared" si="16"/>
        <v>2.9414360090596229E-2</v>
      </c>
      <c r="Q332" s="56">
        <f t="shared" si="17"/>
        <v>2.1885684591217432E-2</v>
      </c>
    </row>
    <row r="333" spans="1:17" ht="15">
      <c r="A333" s="54" t="s">
        <v>838</v>
      </c>
      <c r="B333" s="54" t="s">
        <v>1259</v>
      </c>
      <c r="C333" s="54" t="s">
        <v>2388</v>
      </c>
      <c r="D333" s="54" t="s">
        <v>446</v>
      </c>
      <c r="E333" s="54">
        <v>9748</v>
      </c>
      <c r="F333" s="55">
        <v>142.69499999999999</v>
      </c>
      <c r="G333" s="54" t="s">
        <v>1484</v>
      </c>
      <c r="H333" s="54">
        <v>4</v>
      </c>
      <c r="I333" s="54">
        <v>1.33</v>
      </c>
      <c r="J333" s="54" t="s">
        <v>1431</v>
      </c>
      <c r="K333" s="54">
        <v>3</v>
      </c>
      <c r="L333" s="54">
        <f t="shared" si="15"/>
        <v>1</v>
      </c>
      <c r="M333" s="56">
        <v>0.13</v>
      </c>
      <c r="N333" s="56">
        <v>1.33</v>
      </c>
      <c r="O333" s="56">
        <v>0.25</v>
      </c>
      <c r="P333" s="57">
        <f t="shared" si="16"/>
        <v>7.0079540278215778E-3</v>
      </c>
      <c r="Q333" s="56">
        <f t="shared" si="17"/>
        <v>5.2142515087958167E-3</v>
      </c>
    </row>
    <row r="334" spans="1:17" ht="15">
      <c r="A334" s="54" t="s">
        <v>838</v>
      </c>
      <c r="B334" s="54" t="s">
        <v>1268</v>
      </c>
      <c r="C334" s="54" t="s">
        <v>2250</v>
      </c>
      <c r="D334" s="54" t="s">
        <v>447</v>
      </c>
      <c r="E334" s="54">
        <v>23020</v>
      </c>
      <c r="F334" s="55">
        <v>244.50800000000001</v>
      </c>
      <c r="G334" s="54" t="s">
        <v>2251</v>
      </c>
      <c r="H334" s="54">
        <v>14</v>
      </c>
      <c r="I334" s="54">
        <v>4.67</v>
      </c>
      <c r="J334" s="54" t="s">
        <v>1842</v>
      </c>
      <c r="K334" s="54">
        <v>1</v>
      </c>
      <c r="L334" s="54">
        <f t="shared" si="15"/>
        <v>13</v>
      </c>
      <c r="M334" s="56">
        <v>1</v>
      </c>
      <c r="N334" s="56">
        <v>14</v>
      </c>
      <c r="O334" s="56">
        <v>0</v>
      </c>
      <c r="P334" s="57">
        <f t="shared" si="16"/>
        <v>5.3167994503247336E-2</v>
      </c>
      <c r="Q334" s="56">
        <f t="shared" si="17"/>
        <v>3.9559519719678075E-2</v>
      </c>
    </row>
    <row r="335" spans="1:17" ht="15">
      <c r="A335" s="54" t="s">
        <v>838</v>
      </c>
      <c r="B335" s="54" t="s">
        <v>1273</v>
      </c>
      <c r="C335" s="54" t="s">
        <v>2360</v>
      </c>
      <c r="D335" s="54" t="s">
        <v>449</v>
      </c>
      <c r="E335" s="54">
        <v>6635</v>
      </c>
      <c r="F335" s="55">
        <v>10.804</v>
      </c>
      <c r="G335" s="54" t="s">
        <v>1484</v>
      </c>
      <c r="H335" s="54">
        <v>4</v>
      </c>
      <c r="I335" s="54">
        <v>1.33</v>
      </c>
      <c r="J335" s="54" t="s">
        <v>1411</v>
      </c>
      <c r="K335" s="54">
        <v>0</v>
      </c>
      <c r="L335" s="54">
        <f t="shared" si="15"/>
        <v>4</v>
      </c>
      <c r="M335" s="56">
        <v>0.33</v>
      </c>
      <c r="N335" s="56">
        <v>13.33</v>
      </c>
      <c r="O335" s="56">
        <v>0.11</v>
      </c>
      <c r="P335" s="57">
        <f t="shared" si="16"/>
        <v>0.37023324694557569</v>
      </c>
      <c r="Q335" s="56">
        <f t="shared" si="17"/>
        <v>0.27547116588212472</v>
      </c>
    </row>
    <row r="336" spans="1:17" ht="15">
      <c r="A336" s="54" t="s">
        <v>838</v>
      </c>
      <c r="B336" s="54" t="s">
        <v>1276</v>
      </c>
      <c r="C336" s="54" t="s">
        <v>2252</v>
      </c>
      <c r="D336" s="54" t="s">
        <v>451</v>
      </c>
      <c r="E336" s="54">
        <v>10615</v>
      </c>
      <c r="F336" s="55">
        <v>134.422</v>
      </c>
      <c r="G336" s="54" t="s">
        <v>2253</v>
      </c>
      <c r="H336" s="54">
        <v>97</v>
      </c>
      <c r="I336" s="54">
        <v>32.33</v>
      </c>
      <c r="J336" s="54" t="s">
        <v>1411</v>
      </c>
      <c r="K336" s="54">
        <v>0</v>
      </c>
      <c r="L336" s="54">
        <f t="shared" si="15"/>
        <v>97</v>
      </c>
      <c r="M336" s="56">
        <v>1</v>
      </c>
      <c r="N336" s="56">
        <v>323.33</v>
      </c>
      <c r="O336" s="56">
        <v>0</v>
      </c>
      <c r="P336" s="57">
        <f t="shared" si="16"/>
        <v>0.72160807010757166</v>
      </c>
      <c r="Q336" s="56">
        <f t="shared" si="17"/>
        <v>0.53691076644908597</v>
      </c>
    </row>
    <row r="337" spans="1:17" ht="15">
      <c r="A337" s="54" t="s">
        <v>838</v>
      </c>
      <c r="B337" s="54" t="s">
        <v>1280</v>
      </c>
      <c r="C337" s="54" t="s">
        <v>2254</v>
      </c>
      <c r="D337" s="54" t="s">
        <v>452</v>
      </c>
      <c r="E337" s="54">
        <v>23013</v>
      </c>
      <c r="F337" s="55">
        <v>402.24799999999999</v>
      </c>
      <c r="G337" s="54" t="s">
        <v>2255</v>
      </c>
      <c r="H337" s="54">
        <v>47</v>
      </c>
      <c r="I337" s="54">
        <v>15.67</v>
      </c>
      <c r="J337" s="54" t="s">
        <v>1411</v>
      </c>
      <c r="K337" s="54">
        <v>0</v>
      </c>
      <c r="L337" s="54">
        <f t="shared" si="15"/>
        <v>47</v>
      </c>
      <c r="M337" s="56">
        <v>1</v>
      </c>
      <c r="N337" s="56">
        <v>156.66999999999999</v>
      </c>
      <c r="O337" s="56">
        <v>0</v>
      </c>
      <c r="P337" s="57">
        <f t="shared" si="16"/>
        <v>0.11684334042680138</v>
      </c>
      <c r="Q337" s="56">
        <f t="shared" si="17"/>
        <v>8.6937009246131972E-2</v>
      </c>
    </row>
    <row r="338" spans="1:17" ht="15">
      <c r="A338" s="54" t="s">
        <v>838</v>
      </c>
      <c r="B338" s="54" t="s">
        <v>1281</v>
      </c>
      <c r="C338" s="54" t="s">
        <v>2389</v>
      </c>
      <c r="D338" s="54" t="s">
        <v>453</v>
      </c>
      <c r="E338" s="54">
        <v>8878</v>
      </c>
      <c r="F338" s="55">
        <v>47.686999999999998</v>
      </c>
      <c r="G338" s="54" t="s">
        <v>1487</v>
      </c>
      <c r="H338" s="54">
        <v>4</v>
      </c>
      <c r="I338" s="54">
        <v>1.33</v>
      </c>
      <c r="J338" s="54" t="s">
        <v>2001</v>
      </c>
      <c r="K338" s="54">
        <v>3</v>
      </c>
      <c r="L338" s="54">
        <f t="shared" si="15"/>
        <v>1</v>
      </c>
      <c r="M338" s="56">
        <v>0.13</v>
      </c>
      <c r="N338" s="56">
        <v>1.33</v>
      </c>
      <c r="O338" s="56">
        <v>0.25</v>
      </c>
      <c r="P338" s="57">
        <f t="shared" si="16"/>
        <v>2.0970075701973286E-2</v>
      </c>
      <c r="Q338" s="56">
        <f t="shared" si="17"/>
        <v>1.5602734897301551E-2</v>
      </c>
    </row>
    <row r="339" spans="1:17" ht="15">
      <c r="A339" s="54" t="s">
        <v>838</v>
      </c>
      <c r="B339" s="54" t="s">
        <v>1284</v>
      </c>
      <c r="C339" s="54" t="s">
        <v>1468</v>
      </c>
      <c r="D339" s="54" t="s">
        <v>198</v>
      </c>
      <c r="E339" s="54">
        <v>23524</v>
      </c>
      <c r="F339" s="55">
        <v>299.61500000000001</v>
      </c>
      <c r="G339" s="54" t="s">
        <v>2256</v>
      </c>
      <c r="H339" s="54">
        <v>24</v>
      </c>
      <c r="I339" s="54">
        <v>8</v>
      </c>
      <c r="J339" s="54" t="s">
        <v>1975</v>
      </c>
      <c r="K339" s="54">
        <v>2</v>
      </c>
      <c r="L339" s="54">
        <f t="shared" si="15"/>
        <v>22</v>
      </c>
      <c r="M339" s="56">
        <v>1</v>
      </c>
      <c r="N339" s="56">
        <v>12</v>
      </c>
      <c r="O339" s="56">
        <v>0</v>
      </c>
      <c r="P339" s="57">
        <f t="shared" si="16"/>
        <v>7.3427565375565301E-2</v>
      </c>
      <c r="Q339" s="56">
        <f t="shared" si="17"/>
        <v>5.4633605190152749E-2</v>
      </c>
    </row>
    <row r="340" spans="1:17" ht="15">
      <c r="A340" s="54" t="s">
        <v>838</v>
      </c>
      <c r="B340" s="54" t="s">
        <v>1298</v>
      </c>
      <c r="C340" s="54" t="s">
        <v>2257</v>
      </c>
      <c r="D340" s="54" t="s">
        <v>457</v>
      </c>
      <c r="E340" s="54">
        <v>10147</v>
      </c>
      <c r="F340" s="55">
        <v>120.20699999999999</v>
      </c>
      <c r="G340" s="54" t="s">
        <v>2258</v>
      </c>
      <c r="H340" s="54">
        <v>19</v>
      </c>
      <c r="I340" s="54">
        <v>6.33</v>
      </c>
      <c r="J340" s="54" t="s">
        <v>1411</v>
      </c>
      <c r="K340" s="54">
        <v>0</v>
      </c>
      <c r="L340" s="54">
        <f t="shared" si="15"/>
        <v>19</v>
      </c>
      <c r="M340" s="56">
        <v>1</v>
      </c>
      <c r="N340" s="56">
        <v>63.33</v>
      </c>
      <c r="O340" s="56">
        <v>0</v>
      </c>
      <c r="P340" s="57">
        <f t="shared" si="16"/>
        <v>0.15806067866264029</v>
      </c>
      <c r="Q340" s="56">
        <f t="shared" si="17"/>
        <v>0.1176046716239883</v>
      </c>
    </row>
    <row r="341" spans="1:17" ht="15">
      <c r="A341" s="54" t="s">
        <v>838</v>
      </c>
      <c r="B341" s="54" t="s">
        <v>1300</v>
      </c>
      <c r="C341" s="54" t="s">
        <v>2259</v>
      </c>
      <c r="D341" s="54" t="s">
        <v>458</v>
      </c>
      <c r="E341" s="54">
        <v>10492</v>
      </c>
      <c r="F341" s="55">
        <v>69.602999999999994</v>
      </c>
      <c r="G341" s="54" t="s">
        <v>2093</v>
      </c>
      <c r="H341" s="54">
        <v>24</v>
      </c>
      <c r="I341" s="54">
        <v>8</v>
      </c>
      <c r="J341" s="54" t="s">
        <v>1469</v>
      </c>
      <c r="K341" s="54">
        <v>2</v>
      </c>
      <c r="L341" s="54">
        <f t="shared" si="15"/>
        <v>22</v>
      </c>
      <c r="M341" s="56">
        <v>1</v>
      </c>
      <c r="N341" s="56">
        <v>12</v>
      </c>
      <c r="O341" s="56">
        <v>0</v>
      </c>
      <c r="P341" s="57">
        <f t="shared" si="16"/>
        <v>0.3160783299570421</v>
      </c>
      <c r="Q341" s="56">
        <f t="shared" si="17"/>
        <v>0.23517732883708489</v>
      </c>
    </row>
    <row r="342" spans="1:17" ht="15">
      <c r="A342" s="54" t="s">
        <v>838</v>
      </c>
      <c r="B342" s="54" t="s">
        <v>1301</v>
      </c>
      <c r="C342" s="54" t="s">
        <v>2545</v>
      </c>
      <c r="D342" s="54" t="s">
        <v>459</v>
      </c>
      <c r="E342" s="54">
        <v>23336</v>
      </c>
      <c r="F342" s="55">
        <v>172.768</v>
      </c>
      <c r="G342" s="54" t="s">
        <v>1548</v>
      </c>
      <c r="H342" s="54">
        <v>6</v>
      </c>
      <c r="I342" s="54">
        <v>2</v>
      </c>
      <c r="J342" s="54" t="s">
        <v>1627</v>
      </c>
      <c r="K342" s="54">
        <v>12</v>
      </c>
      <c r="L342" s="54">
        <f t="shared" si="15"/>
        <v>-6</v>
      </c>
      <c r="M342" s="56">
        <v>0</v>
      </c>
      <c r="N342" s="56">
        <v>0.5</v>
      </c>
      <c r="O342" s="56">
        <v>0.45</v>
      </c>
      <c r="P342" s="57">
        <f t="shared" si="16"/>
        <v>-3.4728653454343394E-2</v>
      </c>
      <c r="Q342" s="56">
        <f t="shared" si="17"/>
        <v>-2.5839771915434073E-2</v>
      </c>
    </row>
    <row r="343" spans="1:17" ht="15">
      <c r="A343" s="54" t="s">
        <v>838</v>
      </c>
      <c r="B343" s="54" t="s">
        <v>1302</v>
      </c>
      <c r="C343" s="54" t="s">
        <v>1597</v>
      </c>
      <c r="D343" s="54" t="s">
        <v>199</v>
      </c>
      <c r="E343" s="54">
        <v>8148</v>
      </c>
      <c r="F343" s="55">
        <v>61.83</v>
      </c>
      <c r="G343" s="54" t="s">
        <v>2546</v>
      </c>
      <c r="H343" s="54">
        <v>36</v>
      </c>
      <c r="I343" s="54">
        <v>12</v>
      </c>
      <c r="J343" s="54" t="s">
        <v>2547</v>
      </c>
      <c r="K343" s="54">
        <v>42</v>
      </c>
      <c r="L343" s="54">
        <f t="shared" si="15"/>
        <v>-6</v>
      </c>
      <c r="M343" s="56">
        <v>0</v>
      </c>
      <c r="N343" s="56">
        <v>0.86</v>
      </c>
      <c r="O343" s="56">
        <v>0.45</v>
      </c>
      <c r="P343" s="57">
        <f t="shared" si="16"/>
        <v>-9.7040271712760792E-2</v>
      </c>
      <c r="Q343" s="56">
        <f t="shared" si="17"/>
        <v>-7.2202583119613681E-2</v>
      </c>
    </row>
    <row r="344" spans="1:17" ht="15">
      <c r="A344" s="54" t="s">
        <v>838</v>
      </c>
      <c r="B344" s="54" t="s">
        <v>1304</v>
      </c>
      <c r="C344" s="54" t="s">
        <v>2260</v>
      </c>
      <c r="D344" s="54" t="s">
        <v>460</v>
      </c>
      <c r="E344" s="54">
        <v>55357</v>
      </c>
      <c r="F344" s="55">
        <v>105.414</v>
      </c>
      <c r="G344" s="54" t="s">
        <v>2261</v>
      </c>
      <c r="H344" s="54">
        <v>70</v>
      </c>
      <c r="I344" s="54">
        <v>23.33</v>
      </c>
      <c r="J344" s="54" t="s">
        <v>1411</v>
      </c>
      <c r="K344" s="54">
        <v>0</v>
      </c>
      <c r="L344" s="54">
        <f t="shared" si="15"/>
        <v>70</v>
      </c>
      <c r="M344" s="56">
        <v>1</v>
      </c>
      <c r="N344" s="56">
        <v>233.33</v>
      </c>
      <c r="O344" s="56">
        <v>0</v>
      </c>
      <c r="P344" s="57">
        <f t="shared" si="16"/>
        <v>0.66404841861612307</v>
      </c>
      <c r="Q344" s="56">
        <f t="shared" si="17"/>
        <v>0.49408364480366296</v>
      </c>
    </row>
    <row r="345" spans="1:17" ht="15">
      <c r="A345" s="54" t="s">
        <v>838</v>
      </c>
      <c r="B345" s="54" t="s">
        <v>1305</v>
      </c>
      <c r="C345" s="54" t="s">
        <v>2262</v>
      </c>
      <c r="D345" s="54" t="s">
        <v>461</v>
      </c>
      <c r="E345" s="54">
        <v>6907</v>
      </c>
      <c r="F345" s="55">
        <v>62.496000000000002</v>
      </c>
      <c r="G345" s="54" t="s">
        <v>2263</v>
      </c>
      <c r="H345" s="54">
        <v>30</v>
      </c>
      <c r="I345" s="54">
        <v>10</v>
      </c>
      <c r="J345" s="54" t="s">
        <v>1520</v>
      </c>
      <c r="K345" s="54">
        <v>6</v>
      </c>
      <c r="L345" s="54">
        <f t="shared" si="15"/>
        <v>24</v>
      </c>
      <c r="M345" s="56">
        <v>1</v>
      </c>
      <c r="N345" s="56">
        <v>5</v>
      </c>
      <c r="O345" s="56">
        <v>0</v>
      </c>
      <c r="P345" s="57">
        <f t="shared" si="16"/>
        <v>0.38402457757296465</v>
      </c>
      <c r="Q345" s="56">
        <f t="shared" si="17"/>
        <v>0.28573257259893203</v>
      </c>
    </row>
    <row r="346" spans="1:17" ht="15">
      <c r="A346" s="54" t="s">
        <v>838</v>
      </c>
      <c r="B346" s="54" t="s">
        <v>1306</v>
      </c>
      <c r="C346" s="54" t="s">
        <v>2264</v>
      </c>
      <c r="D346" s="54" t="s">
        <v>462</v>
      </c>
      <c r="E346" s="54">
        <v>79718</v>
      </c>
      <c r="F346" s="55">
        <v>55.594999999999999</v>
      </c>
      <c r="G346" s="54" t="s">
        <v>2265</v>
      </c>
      <c r="H346" s="54">
        <v>58</v>
      </c>
      <c r="I346" s="54">
        <v>19.329999999999998</v>
      </c>
      <c r="J346" s="54" t="s">
        <v>2227</v>
      </c>
      <c r="K346" s="54">
        <v>10</v>
      </c>
      <c r="L346" s="54">
        <f t="shared" si="15"/>
        <v>48</v>
      </c>
      <c r="M346" s="56">
        <v>1</v>
      </c>
      <c r="N346" s="56">
        <v>5.8</v>
      </c>
      <c r="O346" s="56">
        <v>0</v>
      </c>
      <c r="P346" s="57">
        <f t="shared" si="16"/>
        <v>0.86338699523338436</v>
      </c>
      <c r="Q346" s="56">
        <f t="shared" si="17"/>
        <v>0.64240103812007765</v>
      </c>
    </row>
    <row r="347" spans="1:17" ht="15">
      <c r="A347" s="54" t="s">
        <v>838</v>
      </c>
      <c r="B347" s="54" t="s">
        <v>1310</v>
      </c>
      <c r="C347" s="54" t="s">
        <v>2412</v>
      </c>
      <c r="D347" s="54" t="s">
        <v>464</v>
      </c>
      <c r="E347" s="54">
        <v>6950</v>
      </c>
      <c r="F347" s="55">
        <v>60.344000000000001</v>
      </c>
      <c r="G347" s="54" t="s">
        <v>1487</v>
      </c>
      <c r="H347" s="54">
        <v>4</v>
      </c>
      <c r="I347" s="54">
        <v>1.33</v>
      </c>
      <c r="J347" s="54" t="s">
        <v>1894</v>
      </c>
      <c r="K347" s="54">
        <v>5</v>
      </c>
      <c r="L347" s="54">
        <f t="shared" si="15"/>
        <v>-1</v>
      </c>
      <c r="M347" s="56">
        <v>0.02</v>
      </c>
      <c r="N347" s="56">
        <v>0.8</v>
      </c>
      <c r="O347" s="56">
        <v>0.32</v>
      </c>
      <c r="P347" s="57">
        <f t="shared" si="16"/>
        <v>-1.6571655839851519E-2</v>
      </c>
      <c r="Q347" s="56">
        <f t="shared" si="17"/>
        <v>-1.2330101071318093E-2</v>
      </c>
    </row>
    <row r="348" spans="1:17" ht="15">
      <c r="A348" s="54" t="s">
        <v>838</v>
      </c>
      <c r="B348" s="54" t="s">
        <v>1312</v>
      </c>
      <c r="C348" s="54" t="s">
        <v>2339</v>
      </c>
      <c r="D348" s="54" t="s">
        <v>465</v>
      </c>
      <c r="E348" s="54">
        <v>9524</v>
      </c>
      <c r="F348" s="55">
        <v>36.033999999999999</v>
      </c>
      <c r="G348" s="54" t="s">
        <v>1535</v>
      </c>
      <c r="H348" s="54">
        <v>8</v>
      </c>
      <c r="I348" s="54">
        <v>2.67</v>
      </c>
      <c r="J348" s="54" t="s">
        <v>1431</v>
      </c>
      <c r="K348" s="54">
        <v>3</v>
      </c>
      <c r="L348" s="54">
        <f t="shared" si="15"/>
        <v>5</v>
      </c>
      <c r="M348" s="56">
        <v>0.6</v>
      </c>
      <c r="N348" s="56">
        <v>2.67</v>
      </c>
      <c r="O348" s="56">
        <v>7.0000000000000007E-2</v>
      </c>
      <c r="P348" s="57">
        <f t="shared" si="16"/>
        <v>0.13875783981794973</v>
      </c>
      <c r="Q348" s="56">
        <f t="shared" si="17"/>
        <v>0.1032424403407364</v>
      </c>
    </row>
    <row r="349" spans="1:17" ht="15">
      <c r="A349" s="54" t="s">
        <v>838</v>
      </c>
      <c r="B349" s="54" t="s">
        <v>1313</v>
      </c>
      <c r="C349" s="54" t="s">
        <v>1696</v>
      </c>
      <c r="D349" s="54" t="s">
        <v>200</v>
      </c>
      <c r="E349" s="54">
        <v>10342</v>
      </c>
      <c r="F349" s="55">
        <v>43.448</v>
      </c>
      <c r="G349" s="54" t="s">
        <v>2548</v>
      </c>
      <c r="H349" s="54">
        <v>40</v>
      </c>
      <c r="I349" s="54">
        <v>13.33</v>
      </c>
      <c r="J349" s="54" t="s">
        <v>2549</v>
      </c>
      <c r="K349" s="54">
        <v>45</v>
      </c>
      <c r="L349" s="54">
        <f t="shared" si="15"/>
        <v>-5</v>
      </c>
      <c r="M349" s="56">
        <v>0</v>
      </c>
      <c r="N349" s="56">
        <v>0.89</v>
      </c>
      <c r="O349" s="56">
        <v>0.45</v>
      </c>
      <c r="P349" s="57">
        <f t="shared" si="16"/>
        <v>-0.11508009574663966</v>
      </c>
      <c r="Q349" s="56">
        <f t="shared" si="17"/>
        <v>-8.5625071240059261E-2</v>
      </c>
    </row>
    <row r="350" spans="1:17" ht="15">
      <c r="A350" s="54" t="s">
        <v>838</v>
      </c>
      <c r="B350" s="54" t="s">
        <v>1316</v>
      </c>
      <c r="C350" s="54" t="s">
        <v>1420</v>
      </c>
      <c r="D350" s="54" t="s">
        <v>203</v>
      </c>
      <c r="E350" s="54">
        <v>9967</v>
      </c>
      <c r="F350" s="55">
        <v>108.666</v>
      </c>
      <c r="G350" s="54" t="s">
        <v>2266</v>
      </c>
      <c r="H350" s="54">
        <v>255</v>
      </c>
      <c r="I350" s="54">
        <v>85</v>
      </c>
      <c r="J350" s="54" t="s">
        <v>2267</v>
      </c>
      <c r="K350" s="54">
        <v>44</v>
      </c>
      <c r="L350" s="54">
        <f t="shared" si="15"/>
        <v>211</v>
      </c>
      <c r="M350" s="56">
        <v>1</v>
      </c>
      <c r="N350" s="56">
        <v>5.8</v>
      </c>
      <c r="O350" s="56">
        <v>0</v>
      </c>
      <c r="P350" s="57">
        <f t="shared" si="16"/>
        <v>1.941729703863214</v>
      </c>
      <c r="Q350" s="56">
        <f t="shared" si="17"/>
        <v>1.4447393629934626</v>
      </c>
    </row>
    <row r="351" spans="1:17" ht="15">
      <c r="A351" s="54" t="s">
        <v>838</v>
      </c>
      <c r="B351" s="54" t="s">
        <v>1321</v>
      </c>
      <c r="C351" s="54" t="s">
        <v>2382</v>
      </c>
      <c r="D351" s="54" t="s">
        <v>466</v>
      </c>
      <c r="E351" s="54">
        <v>85456</v>
      </c>
      <c r="F351" s="55">
        <v>181.79599999999999</v>
      </c>
      <c r="G351" s="54" t="s">
        <v>2016</v>
      </c>
      <c r="H351" s="54">
        <v>5</v>
      </c>
      <c r="I351" s="54">
        <v>1.67</v>
      </c>
      <c r="J351" s="54" t="s">
        <v>2321</v>
      </c>
      <c r="K351" s="54">
        <v>4</v>
      </c>
      <c r="L351" s="54">
        <f t="shared" si="15"/>
        <v>1</v>
      </c>
      <c r="M351" s="56">
        <v>0.15</v>
      </c>
      <c r="N351" s="56">
        <v>1.25</v>
      </c>
      <c r="O351" s="56">
        <v>0.24</v>
      </c>
      <c r="P351" s="57">
        <f t="shared" si="16"/>
        <v>5.5006710818719887E-3</v>
      </c>
      <c r="Q351" s="56">
        <f t="shared" si="17"/>
        <v>4.0927612216309439E-3</v>
      </c>
    </row>
    <row r="352" spans="1:17" ht="15">
      <c r="A352" s="54" t="s">
        <v>838</v>
      </c>
      <c r="B352" s="54" t="s">
        <v>1323</v>
      </c>
      <c r="C352" s="54" t="s">
        <v>1804</v>
      </c>
      <c r="D352" s="54" t="s">
        <v>204</v>
      </c>
      <c r="E352" s="54">
        <v>64759</v>
      </c>
      <c r="F352" s="55">
        <v>155.26599999999999</v>
      </c>
      <c r="G352" s="54" t="s">
        <v>1772</v>
      </c>
      <c r="H352" s="54">
        <v>14</v>
      </c>
      <c r="I352" s="54">
        <v>4.67</v>
      </c>
      <c r="J352" s="54" t="s">
        <v>2409</v>
      </c>
      <c r="K352" s="54">
        <v>9</v>
      </c>
      <c r="L352" s="54">
        <f t="shared" si="15"/>
        <v>5</v>
      </c>
      <c r="M352" s="56">
        <v>0.03</v>
      </c>
      <c r="N352" s="56">
        <v>1.56</v>
      </c>
      <c r="O352" s="56">
        <v>0.31</v>
      </c>
      <c r="P352" s="57">
        <f t="shared" si="16"/>
        <v>3.2202800355518917E-2</v>
      </c>
      <c r="Q352" s="56">
        <f t="shared" si="17"/>
        <v>2.3960416931189669E-2</v>
      </c>
    </row>
    <row r="353" spans="1:17" ht="15">
      <c r="A353" s="54" t="s">
        <v>838</v>
      </c>
      <c r="B353" s="54" t="s">
        <v>1324</v>
      </c>
      <c r="C353" s="54" t="s">
        <v>2268</v>
      </c>
      <c r="D353" s="54" t="s">
        <v>467</v>
      </c>
      <c r="E353" s="54">
        <v>4796</v>
      </c>
      <c r="F353" s="55">
        <v>150.929</v>
      </c>
      <c r="G353" s="54" t="s">
        <v>2269</v>
      </c>
      <c r="H353" s="54">
        <v>12</v>
      </c>
      <c r="I353" s="54">
        <v>4</v>
      </c>
      <c r="J353" s="54" t="s">
        <v>1411</v>
      </c>
      <c r="K353" s="54">
        <v>0</v>
      </c>
      <c r="L353" s="54">
        <f t="shared" si="15"/>
        <v>12</v>
      </c>
      <c r="M353" s="56">
        <v>1</v>
      </c>
      <c r="N353" s="56">
        <v>40</v>
      </c>
      <c r="O353" s="56">
        <v>0</v>
      </c>
      <c r="P353" s="57">
        <f t="shared" si="16"/>
        <v>7.9507583035732035E-2</v>
      </c>
      <c r="Q353" s="56">
        <f t="shared" si="17"/>
        <v>5.9157427853967284E-2</v>
      </c>
    </row>
    <row r="354" spans="1:17" ht="15">
      <c r="A354" s="54" t="s">
        <v>838</v>
      </c>
      <c r="B354" s="54" t="s">
        <v>1328</v>
      </c>
      <c r="C354" s="54" t="s">
        <v>2395</v>
      </c>
      <c r="D354" s="54" t="s">
        <v>470</v>
      </c>
      <c r="E354" s="54">
        <v>7168</v>
      </c>
      <c r="F354" s="55">
        <v>32.709000000000003</v>
      </c>
      <c r="G354" s="54" t="s">
        <v>1771</v>
      </c>
      <c r="H354" s="54">
        <v>7</v>
      </c>
      <c r="I354" s="54">
        <v>2.33</v>
      </c>
      <c r="J354" s="54" t="s">
        <v>1993</v>
      </c>
      <c r="K354" s="54">
        <v>5</v>
      </c>
      <c r="L354" s="54">
        <f t="shared" si="15"/>
        <v>2</v>
      </c>
      <c r="M354" s="56">
        <v>0.11</v>
      </c>
      <c r="N354" s="56">
        <v>1.4</v>
      </c>
      <c r="O354" s="56">
        <v>0.27</v>
      </c>
      <c r="P354" s="57">
        <f t="shared" si="16"/>
        <v>6.1145250542664092E-2</v>
      </c>
      <c r="Q354" s="56">
        <f t="shared" si="17"/>
        <v>4.5494978082339349E-2</v>
      </c>
    </row>
    <row r="355" spans="1:17" ht="15">
      <c r="A355" s="54" t="s">
        <v>838</v>
      </c>
      <c r="B355" s="54" t="s">
        <v>1329</v>
      </c>
      <c r="C355" s="54" t="s">
        <v>2550</v>
      </c>
      <c r="D355" s="54" t="s">
        <v>471</v>
      </c>
      <c r="E355" s="54">
        <v>7171</v>
      </c>
      <c r="F355" s="55">
        <v>28.521999999999998</v>
      </c>
      <c r="G355" s="54" t="s">
        <v>1511</v>
      </c>
      <c r="H355" s="54">
        <v>5</v>
      </c>
      <c r="I355" s="54">
        <v>1.67</v>
      </c>
      <c r="J355" s="54" t="s">
        <v>2309</v>
      </c>
      <c r="K355" s="54">
        <v>6</v>
      </c>
      <c r="L355" s="54">
        <f t="shared" si="15"/>
        <v>-1</v>
      </c>
      <c r="M355" s="56">
        <v>0</v>
      </c>
      <c r="N355" s="56">
        <v>0.83</v>
      </c>
      <c r="O355" s="56">
        <v>0.45</v>
      </c>
      <c r="P355" s="57">
        <f t="shared" si="16"/>
        <v>-3.5060654933034154E-2</v>
      </c>
      <c r="Q355" s="56">
        <f t="shared" si="17"/>
        <v>-2.608679682517422E-2</v>
      </c>
    </row>
    <row r="356" spans="1:17" ht="15">
      <c r="A356" s="54" t="s">
        <v>838</v>
      </c>
      <c r="B356" s="54" t="s">
        <v>1331</v>
      </c>
      <c r="C356" s="54" t="s">
        <v>2310</v>
      </c>
      <c r="D356" s="54" t="s">
        <v>472</v>
      </c>
      <c r="E356" s="54">
        <v>6434</v>
      </c>
      <c r="F356" s="55">
        <v>33.665999999999997</v>
      </c>
      <c r="G356" s="54" t="s">
        <v>2311</v>
      </c>
      <c r="H356" s="54">
        <v>8</v>
      </c>
      <c r="I356" s="54">
        <v>2.67</v>
      </c>
      <c r="J356" s="54" t="s">
        <v>1411</v>
      </c>
      <c r="K356" s="54">
        <v>0</v>
      </c>
      <c r="L356" s="54">
        <f t="shared" si="15"/>
        <v>8</v>
      </c>
      <c r="M356" s="56">
        <v>0.66</v>
      </c>
      <c r="N356" s="56">
        <v>26.67</v>
      </c>
      <c r="O356" s="56">
        <v>0.03</v>
      </c>
      <c r="P356" s="57">
        <f t="shared" si="16"/>
        <v>0.2376284678904533</v>
      </c>
      <c r="Q356" s="56">
        <f t="shared" si="17"/>
        <v>0.17680689575182537</v>
      </c>
    </row>
    <row r="357" spans="1:17" ht="15">
      <c r="A357" s="54" t="s">
        <v>838</v>
      </c>
      <c r="B357" s="54" t="s">
        <v>1333</v>
      </c>
      <c r="C357" s="54" t="s">
        <v>2312</v>
      </c>
      <c r="D357" s="54" t="s">
        <v>473</v>
      </c>
      <c r="E357" s="54">
        <v>84231</v>
      </c>
      <c r="F357" s="55">
        <v>74.608999999999995</v>
      </c>
      <c r="G357" s="54" t="s">
        <v>1865</v>
      </c>
      <c r="H357" s="54">
        <v>7</v>
      </c>
      <c r="I357" s="54">
        <v>2.33</v>
      </c>
      <c r="J357" s="54" t="s">
        <v>1411</v>
      </c>
      <c r="K357" s="54">
        <v>0</v>
      </c>
      <c r="L357" s="54">
        <f t="shared" si="15"/>
        <v>7</v>
      </c>
      <c r="M357" s="56">
        <v>0.66</v>
      </c>
      <c r="N357" s="56">
        <v>23.33</v>
      </c>
      <c r="O357" s="56">
        <v>0.03</v>
      </c>
      <c r="P357" s="57">
        <f t="shared" si="16"/>
        <v>9.3822461097186671E-2</v>
      </c>
      <c r="Q357" s="56">
        <f t="shared" si="17"/>
        <v>6.98083787925496E-2</v>
      </c>
    </row>
    <row r="358" spans="1:17" ht="15">
      <c r="A358" s="54" t="s">
        <v>838</v>
      </c>
      <c r="B358" s="54" t="s">
        <v>1334</v>
      </c>
      <c r="C358" s="54" t="s">
        <v>2270</v>
      </c>
      <c r="D358" s="54" t="s">
        <v>474</v>
      </c>
      <c r="E358" s="54">
        <v>6737</v>
      </c>
      <c r="F358" s="55">
        <v>54.17</v>
      </c>
      <c r="G358" s="54" t="s">
        <v>1963</v>
      </c>
      <c r="H358" s="54">
        <v>27</v>
      </c>
      <c r="I358" s="54">
        <v>9</v>
      </c>
      <c r="J358" s="54" t="s">
        <v>1411</v>
      </c>
      <c r="K358" s="54">
        <v>0</v>
      </c>
      <c r="L358" s="54">
        <f t="shared" si="15"/>
        <v>27</v>
      </c>
      <c r="M358" s="56">
        <v>1</v>
      </c>
      <c r="N358" s="56">
        <v>90</v>
      </c>
      <c r="O358" s="56">
        <v>0</v>
      </c>
      <c r="P358" s="57">
        <f t="shared" si="16"/>
        <v>0.49843086579287427</v>
      </c>
      <c r="Q358" s="56">
        <f t="shared" si="17"/>
        <v>0.3708562989530314</v>
      </c>
    </row>
    <row r="359" spans="1:17" ht="15">
      <c r="A359" s="54" t="s">
        <v>838</v>
      </c>
      <c r="B359" s="54" t="s">
        <v>1335</v>
      </c>
      <c r="C359" s="54" t="s">
        <v>2444</v>
      </c>
      <c r="D359" s="54" t="s">
        <v>475</v>
      </c>
      <c r="E359" s="54">
        <v>5987</v>
      </c>
      <c r="F359" s="55">
        <v>58.49</v>
      </c>
      <c r="G359" s="54" t="s">
        <v>2445</v>
      </c>
      <c r="H359" s="54">
        <v>17</v>
      </c>
      <c r="I359" s="54">
        <v>5.67</v>
      </c>
      <c r="J359" s="54" t="s">
        <v>2446</v>
      </c>
      <c r="K359" s="54">
        <v>19</v>
      </c>
      <c r="L359" s="54">
        <f t="shared" si="15"/>
        <v>-2</v>
      </c>
      <c r="M359" s="56">
        <v>0</v>
      </c>
      <c r="N359" s="56">
        <v>0.89</v>
      </c>
      <c r="O359" s="56">
        <v>0.38</v>
      </c>
      <c r="P359" s="57">
        <f t="shared" si="16"/>
        <v>-3.4193879295606085E-2</v>
      </c>
      <c r="Q359" s="56">
        <f t="shared" si="17"/>
        <v>-2.5441874475897384E-2</v>
      </c>
    </row>
    <row r="360" spans="1:17" ht="15">
      <c r="A360" s="54" t="s">
        <v>838</v>
      </c>
      <c r="B360" s="54" t="s">
        <v>1336</v>
      </c>
      <c r="C360" s="54" t="s">
        <v>2271</v>
      </c>
      <c r="D360" s="54" t="s">
        <v>476</v>
      </c>
      <c r="E360" s="54">
        <v>9320</v>
      </c>
      <c r="F360" s="55">
        <v>220.434</v>
      </c>
      <c r="G360" s="54" t="s">
        <v>2272</v>
      </c>
      <c r="H360" s="54">
        <v>53</v>
      </c>
      <c r="I360" s="54">
        <v>17.670000000000002</v>
      </c>
      <c r="J360" s="54" t="s">
        <v>1411</v>
      </c>
      <c r="K360" s="54">
        <v>0</v>
      </c>
      <c r="L360" s="54">
        <f t="shared" si="15"/>
        <v>53</v>
      </c>
      <c r="M360" s="56">
        <v>1</v>
      </c>
      <c r="N360" s="56">
        <v>176.67</v>
      </c>
      <c r="O360" s="56">
        <v>0</v>
      </c>
      <c r="P360" s="57">
        <f t="shared" si="16"/>
        <v>0.24043477866390847</v>
      </c>
      <c r="Q360" s="56">
        <f t="shared" si="17"/>
        <v>0.17889492460112236</v>
      </c>
    </row>
    <row r="361" spans="1:17" ht="15">
      <c r="A361" s="54" t="s">
        <v>838</v>
      </c>
      <c r="B361" s="54" t="s">
        <v>1338</v>
      </c>
      <c r="C361" s="54" t="s">
        <v>1423</v>
      </c>
      <c r="D361" s="54" t="s">
        <v>205</v>
      </c>
      <c r="E361" s="54">
        <v>55006</v>
      </c>
      <c r="F361" s="55">
        <v>52.965000000000003</v>
      </c>
      <c r="G361" s="54" t="s">
        <v>2273</v>
      </c>
      <c r="H361" s="54">
        <v>50</v>
      </c>
      <c r="I361" s="54">
        <v>16.670000000000002</v>
      </c>
      <c r="J361" s="54" t="s">
        <v>1411</v>
      </c>
      <c r="K361" s="54">
        <v>0</v>
      </c>
      <c r="L361" s="54">
        <f t="shared" si="15"/>
        <v>50</v>
      </c>
      <c r="M361" s="56">
        <v>1</v>
      </c>
      <c r="N361" s="56">
        <v>166.67</v>
      </c>
      <c r="O361" s="56">
        <v>0</v>
      </c>
      <c r="P361" s="57">
        <f t="shared" si="16"/>
        <v>0.94401963560842062</v>
      </c>
      <c r="Q361" s="56">
        <f t="shared" si="17"/>
        <v>0.7023955622086463</v>
      </c>
    </row>
    <row r="362" spans="1:17" ht="15">
      <c r="A362" s="54" t="s">
        <v>838</v>
      </c>
      <c r="B362" s="54" t="s">
        <v>1339</v>
      </c>
      <c r="C362" s="54" t="s">
        <v>1457</v>
      </c>
      <c r="D362" s="54" t="s">
        <v>206</v>
      </c>
      <c r="E362" s="54">
        <v>10024</v>
      </c>
      <c r="F362" s="55">
        <v>83.856999999999999</v>
      </c>
      <c r="G362" s="54" t="s">
        <v>1476</v>
      </c>
      <c r="H362" s="54">
        <v>6</v>
      </c>
      <c r="I362" s="54">
        <v>2</v>
      </c>
      <c r="J362" s="54" t="s">
        <v>1411</v>
      </c>
      <c r="K362" s="54">
        <v>0</v>
      </c>
      <c r="L362" s="54">
        <f t="shared" si="15"/>
        <v>6</v>
      </c>
      <c r="M362" s="56">
        <v>0.66</v>
      </c>
      <c r="N362" s="56">
        <v>20</v>
      </c>
      <c r="O362" s="56">
        <v>0.04</v>
      </c>
      <c r="P362" s="57">
        <f t="shared" si="16"/>
        <v>7.1550377428240941E-2</v>
      </c>
      <c r="Q362" s="56">
        <f t="shared" si="17"/>
        <v>5.3236887967441172E-2</v>
      </c>
    </row>
    <row r="363" spans="1:17" ht="15">
      <c r="A363" s="54" t="s">
        <v>838</v>
      </c>
      <c r="B363" s="54" t="s">
        <v>1341</v>
      </c>
      <c r="C363" s="54" t="s">
        <v>2361</v>
      </c>
      <c r="D363" s="54" t="s">
        <v>477</v>
      </c>
      <c r="E363" s="54">
        <v>23331</v>
      </c>
      <c r="F363" s="55">
        <v>270.88400000000001</v>
      </c>
      <c r="G363" s="54" t="s">
        <v>1484</v>
      </c>
      <c r="H363" s="54">
        <v>4</v>
      </c>
      <c r="I363" s="54">
        <v>1.33</v>
      </c>
      <c r="J363" s="54" t="s">
        <v>1411</v>
      </c>
      <c r="K363" s="54">
        <v>0</v>
      </c>
      <c r="L363" s="54">
        <f t="shared" si="15"/>
        <v>4</v>
      </c>
      <c r="M363" s="56">
        <v>0.33</v>
      </c>
      <c r="N363" s="56">
        <v>13.33</v>
      </c>
      <c r="O363" s="56">
        <v>0.11</v>
      </c>
      <c r="P363" s="57">
        <f t="shared" si="16"/>
        <v>1.4766468303775785E-2</v>
      </c>
      <c r="Q363" s="56">
        <f t="shared" si="17"/>
        <v>1.0986955583166506E-2</v>
      </c>
    </row>
    <row r="364" spans="1:17" ht="15">
      <c r="A364" s="54" t="s">
        <v>838</v>
      </c>
      <c r="B364" s="54" t="s">
        <v>1344</v>
      </c>
      <c r="C364" s="54" t="s">
        <v>2274</v>
      </c>
      <c r="D364" s="54" t="s">
        <v>478</v>
      </c>
      <c r="E364" s="54">
        <v>7272</v>
      </c>
      <c r="F364" s="55">
        <v>97.072000000000003</v>
      </c>
      <c r="G364" s="54" t="s">
        <v>1437</v>
      </c>
      <c r="H364" s="54">
        <v>6</v>
      </c>
      <c r="I364" s="54">
        <v>2</v>
      </c>
      <c r="J364" s="54" t="s">
        <v>1411</v>
      </c>
      <c r="K364" s="54">
        <v>0</v>
      </c>
      <c r="L364" s="54">
        <f t="shared" si="15"/>
        <v>6</v>
      </c>
      <c r="M364" s="56">
        <v>0.99</v>
      </c>
      <c r="N364" s="56">
        <v>20</v>
      </c>
      <c r="O364" s="56">
        <v>0</v>
      </c>
      <c r="P364" s="57">
        <f t="shared" si="16"/>
        <v>6.180979067084226E-2</v>
      </c>
      <c r="Q364" s="56">
        <f t="shared" si="17"/>
        <v>4.5989427582471917E-2</v>
      </c>
    </row>
    <row r="365" spans="1:17" ht="15">
      <c r="A365" s="54" t="s">
        <v>838</v>
      </c>
      <c r="B365" s="54" t="s">
        <v>1343</v>
      </c>
      <c r="C365" s="54" t="s">
        <v>2496</v>
      </c>
      <c r="D365" s="54" t="s">
        <v>479</v>
      </c>
      <c r="E365" s="54">
        <v>7846</v>
      </c>
      <c r="F365" s="55">
        <v>50.136000000000003</v>
      </c>
      <c r="G365" s="54" t="s">
        <v>2497</v>
      </c>
      <c r="H365" s="54">
        <v>122</v>
      </c>
      <c r="I365" s="54">
        <v>40.67</v>
      </c>
      <c r="J365" s="54" t="s">
        <v>2498</v>
      </c>
      <c r="K365" s="54">
        <v>113</v>
      </c>
      <c r="L365" s="54">
        <f t="shared" si="15"/>
        <v>9</v>
      </c>
      <c r="M365" s="56">
        <v>0</v>
      </c>
      <c r="N365" s="56">
        <v>1.08</v>
      </c>
      <c r="O365" s="56">
        <v>0.44</v>
      </c>
      <c r="P365" s="57">
        <f t="shared" si="16"/>
        <v>0.17951172809956917</v>
      </c>
      <c r="Q365" s="56">
        <f t="shared" si="17"/>
        <v>0.133565273883608</v>
      </c>
    </row>
    <row r="366" spans="1:17" ht="15">
      <c r="A366" s="54" t="s">
        <v>838</v>
      </c>
      <c r="B366" s="54" t="s">
        <v>1342</v>
      </c>
      <c r="C366" s="54" t="s">
        <v>1807</v>
      </c>
      <c r="D366" s="54" t="s">
        <v>207</v>
      </c>
      <c r="E366" s="54">
        <v>84790</v>
      </c>
      <c r="F366" s="55">
        <v>49.895000000000003</v>
      </c>
      <c r="G366" s="54" t="s">
        <v>2492</v>
      </c>
      <c r="H366" s="54">
        <v>125</v>
      </c>
      <c r="I366" s="54">
        <v>41.67</v>
      </c>
      <c r="J366" s="54" t="s">
        <v>2493</v>
      </c>
      <c r="K366" s="54">
        <v>106</v>
      </c>
      <c r="L366" s="54">
        <f t="shared" si="15"/>
        <v>19</v>
      </c>
      <c r="M366" s="56">
        <v>0</v>
      </c>
      <c r="N366" s="56">
        <v>1.18</v>
      </c>
      <c r="O366" s="56">
        <v>0.43</v>
      </c>
      <c r="P366" s="57">
        <f t="shared" si="16"/>
        <v>0.38079967932658582</v>
      </c>
      <c r="Q366" s="56">
        <f t="shared" si="17"/>
        <v>0.28333309473704299</v>
      </c>
    </row>
    <row r="367" spans="1:17" ht="15">
      <c r="A367" s="54" t="s">
        <v>838</v>
      </c>
      <c r="B367" s="54" t="s">
        <v>1346</v>
      </c>
      <c r="C367" s="54" t="s">
        <v>1810</v>
      </c>
      <c r="D367" s="54" t="s">
        <v>208</v>
      </c>
      <c r="E367" s="54">
        <v>7277</v>
      </c>
      <c r="F367" s="55">
        <v>49.923999999999999</v>
      </c>
      <c r="G367" s="54" t="s">
        <v>2494</v>
      </c>
      <c r="H367" s="54">
        <v>107</v>
      </c>
      <c r="I367" s="54">
        <v>35.67</v>
      </c>
      <c r="J367" s="54" t="s">
        <v>2495</v>
      </c>
      <c r="K367" s="54">
        <v>90</v>
      </c>
      <c r="L367" s="54">
        <f t="shared" si="15"/>
        <v>17</v>
      </c>
      <c r="M367" s="56">
        <v>0</v>
      </c>
      <c r="N367" s="56">
        <v>1.19</v>
      </c>
      <c r="O367" s="56">
        <v>0.43</v>
      </c>
      <c r="P367" s="57">
        <f t="shared" si="16"/>
        <v>0.34051758673183241</v>
      </c>
      <c r="Q367" s="56">
        <f t="shared" si="17"/>
        <v>0.25336129965166099</v>
      </c>
    </row>
    <row r="368" spans="1:17" ht="15">
      <c r="A368" s="54" t="s">
        <v>838</v>
      </c>
      <c r="B368" s="54" t="s">
        <v>1347</v>
      </c>
      <c r="C368" s="54" t="s">
        <v>1813</v>
      </c>
      <c r="D368" s="54" t="s">
        <v>209</v>
      </c>
      <c r="E368" s="54">
        <v>203068</v>
      </c>
      <c r="F368" s="55">
        <v>49.670999999999999</v>
      </c>
      <c r="G368" s="54" t="s">
        <v>2499</v>
      </c>
      <c r="H368" s="54">
        <v>136</v>
      </c>
      <c r="I368" s="54">
        <v>45.33</v>
      </c>
      <c r="J368" s="54" t="s">
        <v>2500</v>
      </c>
      <c r="K368" s="54">
        <v>118</v>
      </c>
      <c r="L368" s="54">
        <f t="shared" si="15"/>
        <v>18</v>
      </c>
      <c r="M368" s="56">
        <v>0</v>
      </c>
      <c r="N368" s="56">
        <v>1.1499999999999999</v>
      </c>
      <c r="O368" s="56">
        <v>0.44</v>
      </c>
      <c r="P368" s="57">
        <f t="shared" si="16"/>
        <v>0.36238448994383043</v>
      </c>
      <c r="Q368" s="56">
        <f t="shared" si="17"/>
        <v>0.26963131692249287</v>
      </c>
    </row>
    <row r="369" spans="1:17" ht="15">
      <c r="A369" s="54" t="s">
        <v>838</v>
      </c>
      <c r="B369" s="54" t="s">
        <v>1350</v>
      </c>
      <c r="C369" s="54" t="s">
        <v>1819</v>
      </c>
      <c r="D369" s="54" t="s">
        <v>211</v>
      </c>
      <c r="E369" s="54">
        <v>10383</v>
      </c>
      <c r="F369" s="55">
        <v>49.831000000000003</v>
      </c>
      <c r="G369" s="54" t="s">
        <v>2501</v>
      </c>
      <c r="H369" s="54">
        <v>142</v>
      </c>
      <c r="I369" s="54">
        <v>47.33</v>
      </c>
      <c r="J369" s="54" t="s">
        <v>2502</v>
      </c>
      <c r="K369" s="54">
        <v>118</v>
      </c>
      <c r="L369" s="54">
        <f t="shared" si="15"/>
        <v>24</v>
      </c>
      <c r="M369" s="56">
        <v>0</v>
      </c>
      <c r="N369" s="56">
        <v>1.2</v>
      </c>
      <c r="O369" s="56">
        <v>0.44</v>
      </c>
      <c r="P369" s="57">
        <f t="shared" si="16"/>
        <v>0.48162790230980712</v>
      </c>
      <c r="Q369" s="56">
        <f t="shared" si="17"/>
        <v>0.35835409398051121</v>
      </c>
    </row>
    <row r="370" spans="1:17" ht="15">
      <c r="A370" s="54" t="s">
        <v>838</v>
      </c>
      <c r="B370" s="54" t="s">
        <v>1351</v>
      </c>
      <c r="C370" s="54" t="s">
        <v>1822</v>
      </c>
      <c r="D370" s="54" t="s">
        <v>212</v>
      </c>
      <c r="E370" s="54">
        <v>84617</v>
      </c>
      <c r="F370" s="55">
        <v>49.856999999999999</v>
      </c>
      <c r="G370" s="54" t="s">
        <v>2467</v>
      </c>
      <c r="H370" s="54">
        <v>44</v>
      </c>
      <c r="I370" s="54">
        <v>14.67</v>
      </c>
      <c r="J370" s="54" t="s">
        <v>2468</v>
      </c>
      <c r="K370" s="54">
        <v>35</v>
      </c>
      <c r="L370" s="54">
        <f t="shared" si="15"/>
        <v>9</v>
      </c>
      <c r="M370" s="56">
        <v>0</v>
      </c>
      <c r="N370" s="56">
        <v>1.26</v>
      </c>
      <c r="O370" s="56">
        <v>0.4</v>
      </c>
      <c r="P370" s="57">
        <f t="shared" si="16"/>
        <v>0.18051627655093569</v>
      </c>
      <c r="Q370" s="56">
        <f t="shared" si="17"/>
        <v>0.13431270576706525</v>
      </c>
    </row>
    <row r="371" spans="1:17" ht="15">
      <c r="A371" s="54" t="s">
        <v>838</v>
      </c>
      <c r="B371" s="54" t="s">
        <v>1352</v>
      </c>
      <c r="C371" s="54" t="s">
        <v>1583</v>
      </c>
      <c r="D371" s="54" t="s">
        <v>213</v>
      </c>
      <c r="E371" s="54">
        <v>7284</v>
      </c>
      <c r="F371" s="55">
        <v>49.542000000000002</v>
      </c>
      <c r="G371" s="54" t="s">
        <v>2430</v>
      </c>
      <c r="H371" s="54">
        <v>36</v>
      </c>
      <c r="I371" s="54">
        <v>12</v>
      </c>
      <c r="J371" s="54" t="s">
        <v>2431</v>
      </c>
      <c r="K371" s="54">
        <v>22</v>
      </c>
      <c r="L371" s="54">
        <f t="shared" si="15"/>
        <v>14</v>
      </c>
      <c r="M371" s="56">
        <v>0</v>
      </c>
      <c r="N371" s="56">
        <v>1.64</v>
      </c>
      <c r="O371" s="56">
        <v>0.36</v>
      </c>
      <c r="P371" s="57">
        <f t="shared" si="16"/>
        <v>0.28258851075854829</v>
      </c>
      <c r="Q371" s="56">
        <f t="shared" si="17"/>
        <v>0.21025930860011033</v>
      </c>
    </row>
    <row r="372" spans="1:17" ht="15">
      <c r="A372" s="54" t="s">
        <v>838</v>
      </c>
      <c r="B372" s="54" t="s">
        <v>1354</v>
      </c>
      <c r="C372" s="54" t="s">
        <v>2275</v>
      </c>
      <c r="D372" s="54" t="s">
        <v>481</v>
      </c>
      <c r="E372" s="54">
        <v>286319</v>
      </c>
      <c r="F372" s="55">
        <v>23.39</v>
      </c>
      <c r="G372" s="54" t="s">
        <v>2233</v>
      </c>
      <c r="H372" s="54">
        <v>17</v>
      </c>
      <c r="I372" s="54">
        <v>5.67</v>
      </c>
      <c r="J372" s="54" t="s">
        <v>1411</v>
      </c>
      <c r="K372" s="54">
        <v>0</v>
      </c>
      <c r="L372" s="54">
        <f t="shared" si="15"/>
        <v>17</v>
      </c>
      <c r="M372" s="56">
        <v>1</v>
      </c>
      <c r="N372" s="56">
        <v>56.67</v>
      </c>
      <c r="O372" s="56">
        <v>0</v>
      </c>
      <c r="P372" s="57">
        <f t="shared" si="16"/>
        <v>0.72680632749038043</v>
      </c>
      <c r="Q372" s="56">
        <f t="shared" si="17"/>
        <v>0.54077851747796157</v>
      </c>
    </row>
    <row r="373" spans="1:17" ht="15">
      <c r="A373" s="54" t="s">
        <v>838</v>
      </c>
      <c r="B373" s="54" t="s">
        <v>1356</v>
      </c>
      <c r="C373" s="54" t="s">
        <v>1824</v>
      </c>
      <c r="D373" s="54" t="s">
        <v>215</v>
      </c>
      <c r="E373" s="54">
        <v>55833</v>
      </c>
      <c r="F373" s="55">
        <v>117.116</v>
      </c>
      <c r="G373" s="54" t="s">
        <v>1797</v>
      </c>
      <c r="H373" s="54">
        <v>8</v>
      </c>
      <c r="I373" s="54">
        <v>2.67</v>
      </c>
      <c r="J373" s="54" t="s">
        <v>1433</v>
      </c>
      <c r="K373" s="54">
        <v>8</v>
      </c>
      <c r="L373" s="54">
        <f t="shared" si="15"/>
        <v>0</v>
      </c>
      <c r="M373" s="56">
        <v>0.01</v>
      </c>
      <c r="N373" s="56">
        <v>1</v>
      </c>
      <c r="O373" s="56">
        <v>0.34</v>
      </c>
      <c r="P373" s="57">
        <f t="shared" si="16"/>
        <v>0</v>
      </c>
      <c r="Q373" s="56">
        <f t="shared" si="17"/>
        <v>0</v>
      </c>
    </row>
    <row r="374" spans="1:17" ht="15">
      <c r="A374" s="54" t="s">
        <v>838</v>
      </c>
      <c r="B374" s="54" t="s">
        <v>1357</v>
      </c>
      <c r="C374" s="54" t="s">
        <v>2405</v>
      </c>
      <c r="D374" s="54" t="s">
        <v>482</v>
      </c>
      <c r="E374" s="54">
        <v>9898</v>
      </c>
      <c r="F374" s="55">
        <v>114.535</v>
      </c>
      <c r="G374" s="54" t="s">
        <v>1442</v>
      </c>
      <c r="H374" s="54">
        <v>5</v>
      </c>
      <c r="I374" s="54">
        <v>1.67</v>
      </c>
      <c r="J374" s="54" t="s">
        <v>1511</v>
      </c>
      <c r="K374" s="54">
        <v>5</v>
      </c>
      <c r="L374" s="54">
        <f t="shared" si="15"/>
        <v>0</v>
      </c>
      <c r="M374" s="56">
        <v>0.04</v>
      </c>
      <c r="N374" s="56">
        <v>1</v>
      </c>
      <c r="O374" s="56">
        <v>0.3</v>
      </c>
      <c r="P374" s="57">
        <f t="shared" si="16"/>
        <v>0</v>
      </c>
      <c r="Q374" s="56">
        <f t="shared" si="17"/>
        <v>0</v>
      </c>
    </row>
    <row r="375" spans="1:17" ht="15">
      <c r="A375" s="54" t="s">
        <v>838</v>
      </c>
      <c r="B375" s="54" t="s">
        <v>1360</v>
      </c>
      <c r="C375" s="54" t="s">
        <v>2276</v>
      </c>
      <c r="D375" s="54" t="s">
        <v>483</v>
      </c>
      <c r="E375" s="54">
        <v>8239</v>
      </c>
      <c r="F375" s="55">
        <v>292.27999999999997</v>
      </c>
      <c r="G375" s="54" t="s">
        <v>1437</v>
      </c>
      <c r="H375" s="54">
        <v>6</v>
      </c>
      <c r="I375" s="54">
        <v>2</v>
      </c>
      <c r="J375" s="54" t="s">
        <v>1411</v>
      </c>
      <c r="K375" s="54">
        <v>0</v>
      </c>
      <c r="L375" s="54">
        <f t="shared" si="15"/>
        <v>6</v>
      </c>
      <c r="M375" s="56">
        <v>0.99</v>
      </c>
      <c r="N375" s="56">
        <v>20</v>
      </c>
      <c r="O375" s="56">
        <v>0</v>
      </c>
      <c r="P375" s="57">
        <f t="shared" si="16"/>
        <v>2.0528260572054195E-2</v>
      </c>
      <c r="Q375" s="56">
        <f t="shared" si="17"/>
        <v>1.5274003401826037E-2</v>
      </c>
    </row>
    <row r="376" spans="1:17" ht="15">
      <c r="A376" s="54" t="s">
        <v>838</v>
      </c>
      <c r="B376" s="54" t="s">
        <v>1363</v>
      </c>
      <c r="C376" s="54" t="s">
        <v>1827</v>
      </c>
      <c r="D376" s="54" t="s">
        <v>216</v>
      </c>
      <c r="E376" s="54">
        <v>7431</v>
      </c>
      <c r="F376" s="55">
        <v>53.652000000000001</v>
      </c>
      <c r="G376" s="54" t="s">
        <v>2551</v>
      </c>
      <c r="H376" s="54">
        <v>404</v>
      </c>
      <c r="I376" s="54">
        <v>134.66999999999999</v>
      </c>
      <c r="J376" s="54" t="s">
        <v>2552</v>
      </c>
      <c r="K376" s="54">
        <v>431</v>
      </c>
      <c r="L376" s="54">
        <f t="shared" si="15"/>
        <v>-27</v>
      </c>
      <c r="M376" s="56">
        <v>0</v>
      </c>
      <c r="N376" s="56">
        <v>0.94</v>
      </c>
      <c r="O376" s="56">
        <v>0.45</v>
      </c>
      <c r="P376" s="57">
        <f t="shared" si="16"/>
        <v>-0.5032431223439946</v>
      </c>
      <c r="Q376" s="56">
        <f t="shared" si="17"/>
        <v>-0.3744368469821388</v>
      </c>
    </row>
    <row r="377" spans="1:17" ht="15">
      <c r="A377" s="54" t="s">
        <v>838</v>
      </c>
      <c r="B377" s="54" t="s">
        <v>1365</v>
      </c>
      <c r="C377" s="54" t="s">
        <v>2277</v>
      </c>
      <c r="D377" s="54" t="s">
        <v>484</v>
      </c>
      <c r="E377" s="54">
        <v>23063</v>
      </c>
      <c r="F377" s="55">
        <v>132.946</v>
      </c>
      <c r="G377" s="54" t="s">
        <v>2278</v>
      </c>
      <c r="H377" s="54">
        <v>18</v>
      </c>
      <c r="I377" s="54">
        <v>6</v>
      </c>
      <c r="J377" s="54" t="s">
        <v>1411</v>
      </c>
      <c r="K377" s="54">
        <v>0</v>
      </c>
      <c r="L377" s="54">
        <f t="shared" si="15"/>
        <v>18</v>
      </c>
      <c r="M377" s="56">
        <v>1</v>
      </c>
      <c r="N377" s="56">
        <v>60</v>
      </c>
      <c r="O377" s="56">
        <v>0</v>
      </c>
      <c r="P377" s="57">
        <f t="shared" si="16"/>
        <v>0.13539331758759196</v>
      </c>
      <c r="Q377" s="56">
        <f t="shared" si="17"/>
        <v>0.10073907558600592</v>
      </c>
    </row>
    <row r="378" spans="1:17" ht="15">
      <c r="A378" s="54" t="s">
        <v>838</v>
      </c>
      <c r="B378" s="54" t="s">
        <v>1364</v>
      </c>
      <c r="C378" s="54" t="s">
        <v>2279</v>
      </c>
      <c r="D378" s="54" t="s">
        <v>485</v>
      </c>
      <c r="E378" s="54">
        <v>55339</v>
      </c>
      <c r="F378" s="55">
        <v>145.89099999999999</v>
      </c>
      <c r="G378" s="54" t="s">
        <v>2280</v>
      </c>
      <c r="H378" s="54">
        <v>24</v>
      </c>
      <c r="I378" s="54">
        <v>8</v>
      </c>
      <c r="J378" s="54" t="s">
        <v>1411</v>
      </c>
      <c r="K378" s="54">
        <v>0</v>
      </c>
      <c r="L378" s="54">
        <f t="shared" si="15"/>
        <v>24</v>
      </c>
      <c r="M378" s="56">
        <v>1</v>
      </c>
      <c r="N378" s="56">
        <v>80</v>
      </c>
      <c r="O378" s="56">
        <v>0</v>
      </c>
      <c r="P378" s="57">
        <f t="shared" si="16"/>
        <v>0.16450637804936563</v>
      </c>
      <c r="Q378" s="56">
        <f t="shared" si="17"/>
        <v>0.12240057890577799</v>
      </c>
    </row>
    <row r="379" spans="1:17" ht="15">
      <c r="A379" s="54" t="s">
        <v>838</v>
      </c>
      <c r="B379" s="54" t="s">
        <v>1367</v>
      </c>
      <c r="C379" s="54" t="s">
        <v>2281</v>
      </c>
      <c r="D379" s="54" t="s">
        <v>486</v>
      </c>
      <c r="E379" s="54">
        <v>22911</v>
      </c>
      <c r="F379" s="55">
        <v>101.949</v>
      </c>
      <c r="G379" s="54" t="s">
        <v>2282</v>
      </c>
      <c r="H379" s="54">
        <v>50</v>
      </c>
      <c r="I379" s="54">
        <v>16.670000000000002</v>
      </c>
      <c r="J379" s="54" t="s">
        <v>1411</v>
      </c>
      <c r="K379" s="54">
        <v>0</v>
      </c>
      <c r="L379" s="54">
        <f t="shared" si="15"/>
        <v>50</v>
      </c>
      <c r="M379" s="56">
        <v>1</v>
      </c>
      <c r="N379" s="56">
        <v>166.67</v>
      </c>
      <c r="O379" s="56">
        <v>0</v>
      </c>
      <c r="P379" s="57">
        <f t="shared" si="16"/>
        <v>0.490441299080913</v>
      </c>
      <c r="Q379" s="56">
        <f t="shared" si="17"/>
        <v>0.36491168086377451</v>
      </c>
    </row>
    <row r="380" spans="1:17" ht="15">
      <c r="A380" s="54" t="s">
        <v>838</v>
      </c>
      <c r="B380" s="54" t="s">
        <v>1368</v>
      </c>
      <c r="C380" s="54" t="s">
        <v>2283</v>
      </c>
      <c r="D380" s="54" t="s">
        <v>487</v>
      </c>
      <c r="E380" s="54">
        <v>11091</v>
      </c>
      <c r="F380" s="55">
        <v>36.588000000000001</v>
      </c>
      <c r="G380" s="54" t="s">
        <v>1592</v>
      </c>
      <c r="H380" s="54">
        <v>12</v>
      </c>
      <c r="I380" s="54">
        <v>4</v>
      </c>
      <c r="J380" s="54" t="s">
        <v>1411</v>
      </c>
      <c r="K380" s="54">
        <v>0</v>
      </c>
      <c r="L380" s="54">
        <f t="shared" si="15"/>
        <v>12</v>
      </c>
      <c r="M380" s="56">
        <v>1</v>
      </c>
      <c r="N380" s="56">
        <v>40</v>
      </c>
      <c r="O380" s="56">
        <v>0</v>
      </c>
      <c r="P380" s="57">
        <f t="shared" si="16"/>
        <v>0.32797638570022958</v>
      </c>
      <c r="Q380" s="56">
        <f t="shared" si="17"/>
        <v>0.24403004888409938</v>
      </c>
    </row>
    <row r="381" spans="1:17" ht="15">
      <c r="A381" s="54" t="s">
        <v>838</v>
      </c>
      <c r="B381" s="54" t="s">
        <v>1370</v>
      </c>
      <c r="C381" s="54" t="s">
        <v>1459</v>
      </c>
      <c r="D381" s="54" t="s">
        <v>217</v>
      </c>
      <c r="E381" s="54">
        <v>7520</v>
      </c>
      <c r="F381" s="55">
        <v>82.704999999999998</v>
      </c>
      <c r="G381" s="54" t="s">
        <v>2263</v>
      </c>
      <c r="H381" s="54">
        <v>30</v>
      </c>
      <c r="I381" s="54">
        <v>10</v>
      </c>
      <c r="J381" s="54" t="s">
        <v>1411</v>
      </c>
      <c r="K381" s="54">
        <v>0</v>
      </c>
      <c r="L381" s="54">
        <f t="shared" si="15"/>
        <v>30</v>
      </c>
      <c r="M381" s="56">
        <v>1</v>
      </c>
      <c r="N381" s="56">
        <v>100</v>
      </c>
      <c r="O381" s="56">
        <v>0</v>
      </c>
      <c r="P381" s="57">
        <f t="shared" si="16"/>
        <v>0.36273502206638053</v>
      </c>
      <c r="Q381" s="56">
        <f t="shared" si="17"/>
        <v>0.26989212951367597</v>
      </c>
    </row>
    <row r="382" spans="1:17" ht="15">
      <c r="A382" s="54" t="s">
        <v>838</v>
      </c>
      <c r="B382" s="54" t="s">
        <v>1371</v>
      </c>
      <c r="C382" s="54" t="s">
        <v>1574</v>
      </c>
      <c r="D382" s="54" t="s">
        <v>218</v>
      </c>
      <c r="E382" s="54">
        <v>2547</v>
      </c>
      <c r="F382" s="55">
        <v>69.843000000000004</v>
      </c>
      <c r="G382" s="54" t="s">
        <v>2037</v>
      </c>
      <c r="H382" s="54">
        <v>26</v>
      </c>
      <c r="I382" s="54">
        <v>8.67</v>
      </c>
      <c r="J382" s="54" t="s">
        <v>1411</v>
      </c>
      <c r="K382" s="54">
        <v>0</v>
      </c>
      <c r="L382" s="54">
        <f t="shared" si="15"/>
        <v>26</v>
      </c>
      <c r="M382" s="56">
        <v>1</v>
      </c>
      <c r="N382" s="56">
        <v>86.67</v>
      </c>
      <c r="O382" s="56">
        <v>0</v>
      </c>
      <c r="P382" s="57">
        <f t="shared" si="16"/>
        <v>0.37226350529043711</v>
      </c>
      <c r="Q382" s="56">
        <f t="shared" si="17"/>
        <v>0.27698177476967045</v>
      </c>
    </row>
    <row r="383" spans="1:17" ht="15">
      <c r="A383" s="54" t="s">
        <v>838</v>
      </c>
      <c r="B383" s="54" t="s">
        <v>1373</v>
      </c>
      <c r="C383" s="54" t="s">
        <v>1649</v>
      </c>
      <c r="D383" s="54" t="s">
        <v>219</v>
      </c>
      <c r="E383" s="54">
        <v>4904</v>
      </c>
      <c r="F383" s="55">
        <v>35.923999999999999</v>
      </c>
      <c r="G383" s="54" t="s">
        <v>2447</v>
      </c>
      <c r="H383" s="54">
        <v>47</v>
      </c>
      <c r="I383" s="54">
        <v>15.67</v>
      </c>
      <c r="J383" s="54" t="s">
        <v>2448</v>
      </c>
      <c r="K383" s="54">
        <v>30</v>
      </c>
      <c r="L383" s="54">
        <f t="shared" si="15"/>
        <v>17</v>
      </c>
      <c r="M383" s="56">
        <v>0</v>
      </c>
      <c r="N383" s="56">
        <v>1.57</v>
      </c>
      <c r="O383" s="56">
        <v>0.38</v>
      </c>
      <c r="P383" s="57">
        <f t="shared" si="16"/>
        <v>0.47322124485023942</v>
      </c>
      <c r="Q383" s="56">
        <f t="shared" si="17"/>
        <v>0.352099140513571</v>
      </c>
    </row>
    <row r="384" spans="1:17" ht="15">
      <c r="A384" s="54" t="s">
        <v>838</v>
      </c>
      <c r="B384" s="54" t="s">
        <v>1374</v>
      </c>
      <c r="C384" s="54" t="s">
        <v>1517</v>
      </c>
      <c r="D384" s="54" t="s">
        <v>220</v>
      </c>
      <c r="E384" s="54">
        <v>8531</v>
      </c>
      <c r="F384" s="55">
        <v>40.090000000000003</v>
      </c>
      <c r="G384" s="54" t="s">
        <v>2093</v>
      </c>
      <c r="H384" s="54">
        <v>24</v>
      </c>
      <c r="I384" s="54">
        <v>8</v>
      </c>
      <c r="J384" s="54" t="s">
        <v>1481</v>
      </c>
      <c r="K384" s="54">
        <v>11</v>
      </c>
      <c r="L384" s="54">
        <f t="shared" si="15"/>
        <v>13</v>
      </c>
      <c r="M384" s="56">
        <v>0.2</v>
      </c>
      <c r="N384" s="56">
        <v>2.1800000000000002</v>
      </c>
      <c r="O384" s="56">
        <v>0.22</v>
      </c>
      <c r="P384" s="57">
        <f t="shared" si="16"/>
        <v>0.32427039161885757</v>
      </c>
      <c r="Q384" s="56">
        <f t="shared" si="17"/>
        <v>0.24127261281164997</v>
      </c>
    </row>
    <row r="385" spans="1:17" ht="15">
      <c r="A385" s="54" t="s">
        <v>838</v>
      </c>
      <c r="B385" s="54" t="s">
        <v>1375</v>
      </c>
      <c r="C385" s="54" t="s">
        <v>1669</v>
      </c>
      <c r="D385" s="54" t="s">
        <v>221</v>
      </c>
      <c r="E385" s="54">
        <v>56252</v>
      </c>
      <c r="F385" s="55">
        <v>219.98500000000001</v>
      </c>
      <c r="G385" s="54" t="s">
        <v>2120</v>
      </c>
      <c r="H385" s="54">
        <v>22</v>
      </c>
      <c r="I385" s="54">
        <v>7.33</v>
      </c>
      <c r="J385" s="54" t="s">
        <v>2449</v>
      </c>
      <c r="K385" s="54">
        <v>20</v>
      </c>
      <c r="L385" s="54">
        <f t="shared" si="15"/>
        <v>2</v>
      </c>
      <c r="M385" s="56">
        <v>0</v>
      </c>
      <c r="N385" s="56">
        <v>1.1000000000000001</v>
      </c>
      <c r="O385" s="56">
        <v>0.38</v>
      </c>
      <c r="P385" s="57">
        <f t="shared" si="16"/>
        <v>9.0915289678841736E-3</v>
      </c>
      <c r="Q385" s="56">
        <f t="shared" si="17"/>
        <v>6.7645304820566762E-3</v>
      </c>
    </row>
    <row r="386" spans="1:17" ht="15">
      <c r="A386" s="54" t="s">
        <v>838</v>
      </c>
      <c r="B386" s="54" t="s">
        <v>1377</v>
      </c>
      <c r="C386" s="54" t="s">
        <v>1531</v>
      </c>
      <c r="D386" s="54" t="s">
        <v>222</v>
      </c>
      <c r="E386" s="54">
        <v>7531</v>
      </c>
      <c r="F386" s="55">
        <v>29.173999999999999</v>
      </c>
      <c r="G386" s="54" t="s">
        <v>1987</v>
      </c>
      <c r="H386" s="54">
        <v>10</v>
      </c>
      <c r="I386" s="54">
        <v>3.33</v>
      </c>
      <c r="J386" s="54" t="s">
        <v>1449</v>
      </c>
      <c r="K386" s="54">
        <v>1</v>
      </c>
      <c r="L386" s="54">
        <f t="shared" ref="L386:L392" si="18">H386-K386</f>
        <v>9</v>
      </c>
      <c r="M386" s="56">
        <v>0.99</v>
      </c>
      <c r="N386" s="56">
        <v>10</v>
      </c>
      <c r="O386" s="56">
        <v>0</v>
      </c>
      <c r="P386" s="57">
        <f t="shared" ref="P386:P392" si="19">L386/F386</f>
        <v>0.30849386439980803</v>
      </c>
      <c r="Q386" s="56">
        <f t="shared" ref="Q386:Q392" si="20">P386/1.344</f>
        <v>0.22953412529747619</v>
      </c>
    </row>
    <row r="387" spans="1:17" ht="15">
      <c r="A387" s="54" t="s">
        <v>838</v>
      </c>
      <c r="B387" s="54" t="s">
        <v>1379</v>
      </c>
      <c r="C387" s="54" t="s">
        <v>1447</v>
      </c>
      <c r="D387" s="54" t="s">
        <v>223</v>
      </c>
      <c r="E387" s="54">
        <v>7532</v>
      </c>
      <c r="F387" s="55">
        <v>28.303000000000001</v>
      </c>
      <c r="G387" s="54" t="s">
        <v>1535</v>
      </c>
      <c r="H387" s="54">
        <v>8</v>
      </c>
      <c r="I387" s="54">
        <v>2.67</v>
      </c>
      <c r="J387" s="54" t="s">
        <v>1411</v>
      </c>
      <c r="K387" s="54">
        <v>0</v>
      </c>
      <c r="L387" s="54">
        <f t="shared" si="18"/>
        <v>8</v>
      </c>
      <c r="M387" s="56">
        <v>0.99</v>
      </c>
      <c r="N387" s="56">
        <v>26.67</v>
      </c>
      <c r="O387" s="56">
        <v>0</v>
      </c>
      <c r="P387" s="57">
        <f t="shared" si="19"/>
        <v>0.28265554888174399</v>
      </c>
      <c r="Q387" s="56">
        <f t="shared" si="20"/>
        <v>0.21030918815605951</v>
      </c>
    </row>
    <row r="388" spans="1:17" ht="15">
      <c r="A388" s="54" t="s">
        <v>838</v>
      </c>
      <c r="B388" s="54" t="s">
        <v>1378</v>
      </c>
      <c r="C388" s="54" t="s">
        <v>1453</v>
      </c>
      <c r="D388" s="54" t="s">
        <v>224</v>
      </c>
      <c r="E388" s="54">
        <v>10971</v>
      </c>
      <c r="F388" s="55">
        <v>27.763999999999999</v>
      </c>
      <c r="G388" s="54" t="s">
        <v>1847</v>
      </c>
      <c r="H388" s="54">
        <v>10</v>
      </c>
      <c r="I388" s="54">
        <v>3.33</v>
      </c>
      <c r="J388" s="54" t="s">
        <v>1431</v>
      </c>
      <c r="K388" s="54">
        <v>3</v>
      </c>
      <c r="L388" s="54">
        <f t="shared" si="18"/>
        <v>7</v>
      </c>
      <c r="M388" s="56">
        <v>0.77</v>
      </c>
      <c r="N388" s="56">
        <v>3.33</v>
      </c>
      <c r="O388" s="56">
        <v>0.01</v>
      </c>
      <c r="P388" s="57">
        <f t="shared" si="19"/>
        <v>0.2521250540267973</v>
      </c>
      <c r="Q388" s="56">
        <f t="shared" si="20"/>
        <v>0.18759304615089084</v>
      </c>
    </row>
    <row r="389" spans="1:17" ht="15">
      <c r="A389" s="54" t="s">
        <v>838</v>
      </c>
      <c r="B389" s="54" t="s">
        <v>1380</v>
      </c>
      <c r="C389" s="54" t="s">
        <v>1486</v>
      </c>
      <c r="D389" s="54" t="s">
        <v>225</v>
      </c>
      <c r="E389" s="54">
        <v>7534</v>
      </c>
      <c r="F389" s="55">
        <v>27.745000000000001</v>
      </c>
      <c r="G389" s="54" t="s">
        <v>1479</v>
      </c>
      <c r="H389" s="54">
        <v>9</v>
      </c>
      <c r="I389" s="54">
        <v>3</v>
      </c>
      <c r="J389" s="54" t="s">
        <v>1842</v>
      </c>
      <c r="K389" s="54">
        <v>1</v>
      </c>
      <c r="L389" s="54">
        <f t="shared" si="18"/>
        <v>8</v>
      </c>
      <c r="M389" s="56">
        <v>0.67</v>
      </c>
      <c r="N389" s="56">
        <v>9</v>
      </c>
      <c r="O389" s="56">
        <v>0.02</v>
      </c>
      <c r="P389" s="57">
        <f t="shared" si="19"/>
        <v>0.28834024148495224</v>
      </c>
      <c r="Q389" s="56">
        <f t="shared" si="20"/>
        <v>0.2145388701524942</v>
      </c>
    </row>
    <row r="390" spans="1:17" ht="15">
      <c r="A390" s="54" t="s">
        <v>838</v>
      </c>
      <c r="B390" s="54" t="s">
        <v>1381</v>
      </c>
      <c r="C390" s="54" t="s">
        <v>2284</v>
      </c>
      <c r="D390" s="54" t="s">
        <v>489</v>
      </c>
      <c r="E390" s="54">
        <v>22890</v>
      </c>
      <c r="F390" s="55">
        <v>82.016000000000005</v>
      </c>
      <c r="G390" s="54" t="s">
        <v>1433</v>
      </c>
      <c r="H390" s="54">
        <v>8</v>
      </c>
      <c r="I390" s="54">
        <v>2.67</v>
      </c>
      <c r="J390" s="54" t="s">
        <v>1411</v>
      </c>
      <c r="K390" s="54">
        <v>0</v>
      </c>
      <c r="L390" s="54">
        <f t="shared" si="18"/>
        <v>8</v>
      </c>
      <c r="M390" s="56">
        <v>0.99</v>
      </c>
      <c r="N390" s="56">
        <v>26.67</v>
      </c>
      <c r="O390" s="56">
        <v>0</v>
      </c>
      <c r="P390" s="57">
        <f t="shared" si="19"/>
        <v>9.7541943035505257E-2</v>
      </c>
      <c r="Q390" s="56">
        <f t="shared" si="20"/>
        <v>7.2575850472846162E-2</v>
      </c>
    </row>
    <row r="391" spans="1:17" ht="15">
      <c r="A391" s="54" t="s">
        <v>838</v>
      </c>
      <c r="B391" s="54" t="s">
        <v>1387</v>
      </c>
      <c r="C391" s="54" t="s">
        <v>2285</v>
      </c>
      <c r="D391" s="54" t="s">
        <v>491</v>
      </c>
      <c r="E391" s="54">
        <v>84858</v>
      </c>
      <c r="F391" s="55">
        <v>62.555</v>
      </c>
      <c r="G391" s="54" t="s">
        <v>2286</v>
      </c>
      <c r="H391" s="54">
        <v>11</v>
      </c>
      <c r="I391" s="54">
        <v>3.67</v>
      </c>
      <c r="J391" s="54" t="s">
        <v>1411</v>
      </c>
      <c r="K391" s="54">
        <v>0</v>
      </c>
      <c r="L391" s="54">
        <f t="shared" si="18"/>
        <v>11</v>
      </c>
      <c r="M391" s="56">
        <v>1</v>
      </c>
      <c r="N391" s="56">
        <v>36.67</v>
      </c>
      <c r="O391" s="56">
        <v>0</v>
      </c>
      <c r="P391" s="57">
        <f t="shared" si="19"/>
        <v>0.17584525617456639</v>
      </c>
      <c r="Q391" s="56">
        <f t="shared" si="20"/>
        <v>0.13083724417750475</v>
      </c>
    </row>
    <row r="392" spans="1:17" ht="15">
      <c r="A392" s="54" t="s">
        <v>838</v>
      </c>
      <c r="B392" s="54" t="s">
        <v>1388</v>
      </c>
      <c r="C392" s="54" t="s">
        <v>2301</v>
      </c>
      <c r="D392" s="54" t="s">
        <v>492</v>
      </c>
      <c r="E392" s="54">
        <v>84450</v>
      </c>
      <c r="F392" s="55">
        <v>64.682000000000002</v>
      </c>
      <c r="G392" s="54" t="s">
        <v>1437</v>
      </c>
      <c r="H392" s="54">
        <v>6</v>
      </c>
      <c r="I392" s="54">
        <v>2</v>
      </c>
      <c r="J392" s="54" t="s">
        <v>1469</v>
      </c>
      <c r="K392" s="54">
        <v>2</v>
      </c>
      <c r="L392" s="54">
        <f t="shared" si="18"/>
        <v>4</v>
      </c>
      <c r="M392" s="56">
        <v>0.67</v>
      </c>
      <c r="N392" s="56">
        <v>3</v>
      </c>
      <c r="O392" s="56">
        <v>0.02</v>
      </c>
      <c r="P392" s="57">
        <f t="shared" si="19"/>
        <v>6.184100677159024E-2</v>
      </c>
      <c r="Q392" s="56">
        <f t="shared" si="20"/>
        <v>4.6012653847909403E-2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0"/>
  <sheetViews>
    <sheetView topLeftCell="A154" workbookViewId="0">
      <selection activeCell="L177" sqref="L177"/>
    </sheetView>
  </sheetViews>
  <sheetFormatPr baseColWidth="10" defaultRowHeight="15" x14ac:dyDescent="0"/>
  <cols>
    <col min="2" max="2" width="14" customWidth="1"/>
    <col min="3" max="3" width="12.33203125" style="2" bestFit="1" customWidth="1"/>
    <col min="4" max="4" width="11.33203125" style="2" customWidth="1"/>
    <col min="5" max="5" width="13" style="2" customWidth="1"/>
    <col min="6" max="6" width="13.33203125" style="2" bestFit="1" customWidth="1"/>
    <col min="7" max="7" width="12.33203125" style="2" bestFit="1" customWidth="1"/>
    <col min="8" max="8" width="12.33203125" style="2" customWidth="1"/>
    <col min="9" max="9" width="16.83203125" style="2" customWidth="1"/>
    <col min="10" max="10" width="13.33203125" style="2" bestFit="1" customWidth="1"/>
    <col min="11" max="12" width="11.6640625" bestFit="1" customWidth="1"/>
  </cols>
  <sheetData>
    <row r="1" spans="1:12" ht="30">
      <c r="A1" s="80" t="s">
        <v>699</v>
      </c>
      <c r="B1" s="81" t="s">
        <v>226</v>
      </c>
      <c r="C1" s="82" t="s">
        <v>691</v>
      </c>
      <c r="D1" s="82" t="s">
        <v>693</v>
      </c>
      <c r="E1" s="82" t="s">
        <v>692</v>
      </c>
      <c r="F1" s="82" t="s">
        <v>493</v>
      </c>
      <c r="G1" s="82" t="s">
        <v>694</v>
      </c>
      <c r="H1" s="82" t="s">
        <v>1390</v>
      </c>
      <c r="I1" s="82" t="s">
        <v>695</v>
      </c>
      <c r="J1" s="82" t="s">
        <v>494</v>
      </c>
      <c r="K1" s="81" t="s">
        <v>1391</v>
      </c>
      <c r="L1" s="81" t="s">
        <v>1392</v>
      </c>
    </row>
    <row r="2" spans="1:12">
      <c r="A2" s="4" t="s">
        <v>710</v>
      </c>
      <c r="B2" s="3" t="s">
        <v>496</v>
      </c>
      <c r="C2" s="5"/>
      <c r="D2" s="5"/>
      <c r="E2" s="5"/>
      <c r="F2" s="5"/>
      <c r="G2" s="5">
        <v>1</v>
      </c>
      <c r="H2" s="5">
        <v>0</v>
      </c>
      <c r="I2" s="5">
        <v>0.10100000000000001</v>
      </c>
      <c r="J2" s="5">
        <v>0.08</v>
      </c>
      <c r="K2" s="3" t="s">
        <v>4</v>
      </c>
      <c r="L2" s="3" t="s">
        <v>7</v>
      </c>
    </row>
    <row r="3" spans="1:12">
      <c r="A3" s="6" t="s">
        <v>714</v>
      </c>
      <c r="B3" s="3" t="s">
        <v>497</v>
      </c>
      <c r="C3" s="5">
        <v>1</v>
      </c>
      <c r="D3" s="5">
        <v>0</v>
      </c>
      <c r="E3" s="5">
        <v>0.13400000000000001</v>
      </c>
      <c r="F3" s="5">
        <v>0.27</v>
      </c>
      <c r="G3" s="5"/>
      <c r="H3" s="5"/>
      <c r="I3" s="5"/>
      <c r="J3" s="5"/>
      <c r="K3" s="3" t="s">
        <v>4</v>
      </c>
      <c r="L3" s="3" t="s">
        <v>7</v>
      </c>
    </row>
    <row r="4" spans="1:12">
      <c r="A4" s="7" t="s">
        <v>701</v>
      </c>
      <c r="B4" s="3" t="s">
        <v>1</v>
      </c>
      <c r="C4" s="5">
        <v>0</v>
      </c>
      <c r="D4" s="5">
        <v>0.35</v>
      </c>
      <c r="E4" s="5">
        <v>-0.24</v>
      </c>
      <c r="F4" s="5">
        <v>-0.49</v>
      </c>
      <c r="G4" s="5">
        <v>0</v>
      </c>
      <c r="H4" s="5">
        <v>0.19</v>
      </c>
      <c r="I4" s="5">
        <v>-0.40699999999999997</v>
      </c>
      <c r="J4" s="5">
        <v>-0.34</v>
      </c>
      <c r="K4" s="3" t="s">
        <v>227</v>
      </c>
      <c r="L4" s="3" t="s">
        <v>227</v>
      </c>
    </row>
    <row r="5" spans="1:12">
      <c r="A5" s="6" t="s">
        <v>702</v>
      </c>
      <c r="B5" s="3" t="s">
        <v>2</v>
      </c>
      <c r="C5" s="5">
        <v>0</v>
      </c>
      <c r="D5" s="5">
        <v>0.35</v>
      </c>
      <c r="E5" s="5">
        <v>-0.26200000000000001</v>
      </c>
      <c r="F5" s="5">
        <v>-0.53</v>
      </c>
      <c r="G5" s="5">
        <v>0</v>
      </c>
      <c r="H5" s="5">
        <v>0.19</v>
      </c>
      <c r="I5" s="5">
        <v>-0.76200000000000001</v>
      </c>
      <c r="J5" s="5">
        <v>-0.64</v>
      </c>
      <c r="K5" s="3" t="s">
        <v>227</v>
      </c>
      <c r="L5" s="3" t="s">
        <v>227</v>
      </c>
    </row>
    <row r="6" spans="1:12">
      <c r="A6" s="7" t="s">
        <v>703</v>
      </c>
      <c r="B6" s="3" t="s">
        <v>3</v>
      </c>
      <c r="C6" s="5">
        <v>0</v>
      </c>
      <c r="D6" s="5">
        <v>0.35</v>
      </c>
      <c r="E6" s="5">
        <v>-0.33500000000000002</v>
      </c>
      <c r="F6" s="5">
        <v>-0.68</v>
      </c>
      <c r="G6" s="5"/>
      <c r="H6" s="5"/>
      <c r="I6" s="5"/>
      <c r="J6" s="5"/>
      <c r="K6" s="3" t="s">
        <v>227</v>
      </c>
      <c r="L6" s="3" t="s">
        <v>227</v>
      </c>
    </row>
    <row r="7" spans="1:12">
      <c r="A7" s="7" t="s">
        <v>716</v>
      </c>
      <c r="B7" s="3" t="s">
        <v>498</v>
      </c>
      <c r="C7" s="5"/>
      <c r="D7" s="5"/>
      <c r="E7" s="5"/>
      <c r="F7" s="5"/>
      <c r="G7" s="5">
        <v>1</v>
      </c>
      <c r="H7" s="5">
        <v>0</v>
      </c>
      <c r="I7" s="5">
        <v>0.316</v>
      </c>
      <c r="J7" s="5">
        <v>0.27</v>
      </c>
      <c r="K7" s="3" t="s">
        <v>4</v>
      </c>
      <c r="L7" s="3" t="s">
        <v>227</v>
      </c>
    </row>
    <row r="8" spans="1:12">
      <c r="A8" s="6" t="s">
        <v>717</v>
      </c>
      <c r="B8" s="3" t="s">
        <v>499</v>
      </c>
      <c r="C8" s="5"/>
      <c r="D8" s="5"/>
      <c r="E8" s="5"/>
      <c r="F8" s="5"/>
      <c r="G8" s="5">
        <v>1</v>
      </c>
      <c r="H8" s="5">
        <v>0</v>
      </c>
      <c r="I8" s="5">
        <v>0.222</v>
      </c>
      <c r="J8" s="5">
        <v>0.19</v>
      </c>
      <c r="K8" s="3" t="s">
        <v>4</v>
      </c>
      <c r="L8" s="3" t="s">
        <v>7</v>
      </c>
    </row>
    <row r="9" spans="1:12">
      <c r="A9" s="7" t="s">
        <v>718</v>
      </c>
      <c r="B9" s="3" t="s">
        <v>500</v>
      </c>
      <c r="C9" s="5"/>
      <c r="D9" s="5"/>
      <c r="E9" s="5"/>
      <c r="F9" s="5"/>
      <c r="G9" s="5">
        <v>0.33</v>
      </c>
      <c r="H9" s="5">
        <v>0.06</v>
      </c>
      <c r="I9" s="5">
        <v>5.0999999999999997E-2</v>
      </c>
      <c r="J9" s="5">
        <v>0.04</v>
      </c>
      <c r="K9" s="3" t="s">
        <v>227</v>
      </c>
      <c r="L9" s="3" t="s">
        <v>7</v>
      </c>
    </row>
    <row r="10" spans="1:12">
      <c r="A10" s="8" t="s">
        <v>719</v>
      </c>
      <c r="B10" s="3" t="s">
        <v>501</v>
      </c>
      <c r="C10" s="5">
        <v>0.66</v>
      </c>
      <c r="D10" s="5">
        <v>0.04</v>
      </c>
      <c r="E10" s="5">
        <v>7.1999999999999995E-2</v>
      </c>
      <c r="F10" s="5">
        <v>0.15</v>
      </c>
      <c r="G10" s="5">
        <v>1</v>
      </c>
      <c r="H10" s="5">
        <v>0</v>
      </c>
      <c r="I10" s="5">
        <v>0.29799999999999999</v>
      </c>
      <c r="J10" s="5">
        <v>0.25</v>
      </c>
      <c r="K10" s="3" t="s">
        <v>4</v>
      </c>
      <c r="L10" s="3" t="s">
        <v>227</v>
      </c>
    </row>
    <row r="11" spans="1:12">
      <c r="A11" s="9" t="s">
        <v>720</v>
      </c>
      <c r="B11" s="3" t="s">
        <v>502</v>
      </c>
      <c r="C11" s="5"/>
      <c r="D11" s="5"/>
      <c r="E11" s="5"/>
      <c r="F11" s="5"/>
      <c r="G11" s="5">
        <v>1</v>
      </c>
      <c r="H11" s="5">
        <v>0</v>
      </c>
      <c r="I11" s="5">
        <v>0.13400000000000001</v>
      </c>
      <c r="J11" s="5">
        <v>0.11</v>
      </c>
      <c r="K11" s="3" t="s">
        <v>4</v>
      </c>
      <c r="L11" s="3" t="s">
        <v>7</v>
      </c>
    </row>
    <row r="12" spans="1:12">
      <c r="A12" s="7" t="s">
        <v>704</v>
      </c>
      <c r="B12" s="3" t="s">
        <v>5</v>
      </c>
      <c r="C12" s="5">
        <v>0</v>
      </c>
      <c r="D12" s="5">
        <v>0.35</v>
      </c>
      <c r="E12" s="5">
        <v>-4.8000000000000001E-2</v>
      </c>
      <c r="F12" s="5">
        <v>-0.1</v>
      </c>
      <c r="G12" s="5"/>
      <c r="H12" s="5"/>
      <c r="I12" s="5"/>
      <c r="J12" s="5"/>
      <c r="K12" s="3" t="s">
        <v>227</v>
      </c>
      <c r="L12" s="3" t="s">
        <v>227</v>
      </c>
    </row>
    <row r="13" spans="1:12">
      <c r="A13" s="10" t="s">
        <v>705</v>
      </c>
      <c r="B13" s="3" t="s">
        <v>6</v>
      </c>
      <c r="C13" s="5">
        <v>0</v>
      </c>
      <c r="D13" s="5">
        <v>0.35</v>
      </c>
      <c r="E13" s="5">
        <v>-2.9000000000000001E-2</v>
      </c>
      <c r="F13" s="5">
        <v>-0.06</v>
      </c>
      <c r="G13" s="5">
        <v>0</v>
      </c>
      <c r="H13" s="5">
        <v>0.19</v>
      </c>
      <c r="I13" s="5">
        <v>-7.1999999999999995E-2</v>
      </c>
      <c r="J13" s="5">
        <v>-0.06</v>
      </c>
      <c r="K13" s="3" t="s">
        <v>227</v>
      </c>
      <c r="L13" s="3" t="s">
        <v>227</v>
      </c>
    </row>
    <row r="14" spans="1:12">
      <c r="A14" s="6" t="s">
        <v>706</v>
      </c>
      <c r="B14" s="3" t="s">
        <v>8</v>
      </c>
      <c r="C14" s="5">
        <v>0.73</v>
      </c>
      <c r="D14" s="5">
        <v>0.02</v>
      </c>
      <c r="E14" s="5">
        <v>0.29799999999999999</v>
      </c>
      <c r="F14" s="5">
        <v>0.61</v>
      </c>
      <c r="G14" s="5">
        <v>1</v>
      </c>
      <c r="H14" s="5">
        <v>0</v>
      </c>
      <c r="I14" s="5">
        <v>0.70699999999999996</v>
      </c>
      <c r="J14" s="5">
        <v>0.59</v>
      </c>
      <c r="K14" s="3" t="s">
        <v>4</v>
      </c>
      <c r="L14" s="3" t="s">
        <v>227</v>
      </c>
    </row>
    <row r="15" spans="1:12">
      <c r="A15" s="6" t="s">
        <v>722</v>
      </c>
      <c r="B15" s="3" t="s">
        <v>503</v>
      </c>
      <c r="C15" s="5"/>
      <c r="D15" s="5"/>
      <c r="E15" s="5"/>
      <c r="F15" s="5"/>
      <c r="G15" s="5">
        <v>1</v>
      </c>
      <c r="H15" s="5">
        <v>0</v>
      </c>
      <c r="I15" s="5">
        <v>0.14000000000000001</v>
      </c>
      <c r="J15" s="5">
        <v>0.12</v>
      </c>
      <c r="K15" s="3" t="s">
        <v>4</v>
      </c>
      <c r="L15" s="3" t="s">
        <v>7</v>
      </c>
    </row>
    <row r="16" spans="1:12">
      <c r="A16" s="3" t="s">
        <v>707</v>
      </c>
      <c r="B16" s="3" t="s">
        <v>9</v>
      </c>
      <c r="C16" s="5">
        <v>0.03</v>
      </c>
      <c r="D16" s="5">
        <v>0.28999999999999998</v>
      </c>
      <c r="E16" s="5">
        <v>7.8E-2</v>
      </c>
      <c r="F16" s="5">
        <v>0.16</v>
      </c>
      <c r="G16" s="5">
        <v>1</v>
      </c>
      <c r="H16" s="5">
        <v>0</v>
      </c>
      <c r="I16" s="5">
        <v>0.18099999999999999</v>
      </c>
      <c r="J16" s="5">
        <v>0.15</v>
      </c>
      <c r="K16" s="3" t="s">
        <v>227</v>
      </c>
      <c r="L16" s="3" t="s">
        <v>7</v>
      </c>
    </row>
    <row r="17" spans="1:12">
      <c r="A17" s="11" t="s">
        <v>727</v>
      </c>
      <c r="B17" s="3" t="s">
        <v>504</v>
      </c>
      <c r="C17" s="5">
        <v>1</v>
      </c>
      <c r="D17" s="5">
        <v>0</v>
      </c>
      <c r="E17" s="5">
        <v>6.2E-2</v>
      </c>
      <c r="F17" s="5">
        <v>0.13</v>
      </c>
      <c r="G17" s="5">
        <v>1</v>
      </c>
      <c r="H17" s="5">
        <v>0</v>
      </c>
      <c r="I17" s="5">
        <v>0.14499999999999999</v>
      </c>
      <c r="J17" s="5">
        <v>0.12</v>
      </c>
      <c r="K17" s="3" t="s">
        <v>4</v>
      </c>
      <c r="L17" s="3" t="s">
        <v>227</v>
      </c>
    </row>
    <row r="18" spans="1:12">
      <c r="A18" s="9" t="s">
        <v>728</v>
      </c>
      <c r="B18" s="3" t="s">
        <v>505</v>
      </c>
      <c r="C18" s="5"/>
      <c r="D18" s="5"/>
      <c r="E18" s="5"/>
      <c r="F18" s="5"/>
      <c r="G18" s="5">
        <v>0.3</v>
      </c>
      <c r="H18" s="5">
        <v>0.16</v>
      </c>
      <c r="I18" s="5">
        <v>8.9999999999999993E-3</v>
      </c>
      <c r="J18" s="5">
        <v>0.01</v>
      </c>
      <c r="K18" s="3" t="s">
        <v>227</v>
      </c>
      <c r="L18" s="3" t="s">
        <v>7</v>
      </c>
    </row>
    <row r="19" spans="1:12">
      <c r="A19" s="7" t="s">
        <v>708</v>
      </c>
      <c r="B19" s="3" t="s">
        <v>10</v>
      </c>
      <c r="C19" s="5">
        <v>0.01</v>
      </c>
      <c r="D19" s="5">
        <v>0.3</v>
      </c>
      <c r="E19" s="5">
        <v>-1.4E-2</v>
      </c>
      <c r="F19" s="5">
        <v>-0.03</v>
      </c>
      <c r="G19" s="5">
        <v>0.33</v>
      </c>
      <c r="H19" s="5">
        <v>0.06</v>
      </c>
      <c r="I19" s="5">
        <v>8.4000000000000005E-2</v>
      </c>
      <c r="J19" s="5">
        <v>7.0000000000000007E-2</v>
      </c>
      <c r="K19" s="3" t="s">
        <v>227</v>
      </c>
      <c r="L19" s="3" t="s">
        <v>227</v>
      </c>
    </row>
    <row r="20" spans="1:12">
      <c r="A20" s="6" t="s">
        <v>730</v>
      </c>
      <c r="B20" s="21" t="s">
        <v>1393</v>
      </c>
      <c r="C20" s="5">
        <v>0</v>
      </c>
      <c r="D20" s="5">
        <v>0.35</v>
      </c>
      <c r="E20" s="5">
        <v>-0.11700000000000001</v>
      </c>
      <c r="F20" s="5">
        <v>-0.24</v>
      </c>
      <c r="G20" s="5"/>
      <c r="H20" s="5"/>
      <c r="I20" s="5"/>
      <c r="J20" s="5"/>
      <c r="K20" s="3" t="s">
        <v>227</v>
      </c>
      <c r="L20" s="3" t="s">
        <v>227</v>
      </c>
    </row>
    <row r="21" spans="1:12">
      <c r="A21" s="9" t="s">
        <v>733</v>
      </c>
      <c r="B21" s="3" t="s">
        <v>506</v>
      </c>
      <c r="C21" s="5">
        <v>1</v>
      </c>
      <c r="D21" s="5">
        <v>0</v>
      </c>
      <c r="E21" s="5">
        <v>0.38500000000000001</v>
      </c>
      <c r="F21" s="5">
        <v>0.78</v>
      </c>
      <c r="G21" s="5">
        <v>1</v>
      </c>
      <c r="H21" s="5">
        <v>0</v>
      </c>
      <c r="I21" s="5">
        <v>0.42799999999999999</v>
      </c>
      <c r="J21" s="5">
        <v>0.36</v>
      </c>
      <c r="K21" s="3" t="s">
        <v>4</v>
      </c>
      <c r="L21" s="3" t="s">
        <v>7</v>
      </c>
    </row>
    <row r="22" spans="1:12">
      <c r="A22" s="11" t="s">
        <v>734</v>
      </c>
      <c r="B22" s="3" t="s">
        <v>239</v>
      </c>
      <c r="C22" s="5">
        <v>1</v>
      </c>
      <c r="D22" s="5">
        <v>0</v>
      </c>
      <c r="E22" s="5">
        <v>0.23799999999999999</v>
      </c>
      <c r="F22" s="5">
        <v>0.49</v>
      </c>
      <c r="G22" s="5">
        <v>1</v>
      </c>
      <c r="H22" s="5">
        <v>0</v>
      </c>
      <c r="I22" s="5">
        <v>0.54700000000000004</v>
      </c>
      <c r="J22" s="5">
        <v>0.46</v>
      </c>
      <c r="K22" s="3" t="s">
        <v>4</v>
      </c>
      <c r="L22" s="3" t="s">
        <v>227</v>
      </c>
    </row>
    <row r="23" spans="1:12">
      <c r="A23" s="11" t="s">
        <v>735</v>
      </c>
      <c r="B23" s="3" t="s">
        <v>240</v>
      </c>
      <c r="C23" s="5">
        <v>0</v>
      </c>
      <c r="D23" s="5">
        <v>0.35</v>
      </c>
      <c r="E23" s="5">
        <v>-0.126</v>
      </c>
      <c r="F23" s="5">
        <v>-0.26</v>
      </c>
      <c r="G23" s="5"/>
      <c r="H23" s="5"/>
      <c r="I23" s="5"/>
      <c r="J23" s="5"/>
      <c r="K23" s="3" t="s">
        <v>227</v>
      </c>
      <c r="L23" s="3" t="s">
        <v>227</v>
      </c>
    </row>
    <row r="24" spans="1:12">
      <c r="A24" s="7" t="s">
        <v>738</v>
      </c>
      <c r="B24" s="3" t="s">
        <v>13</v>
      </c>
      <c r="C24" s="5">
        <v>0</v>
      </c>
      <c r="D24" s="5">
        <v>0.31</v>
      </c>
      <c r="E24" s="5">
        <v>9.9000000000000005E-2</v>
      </c>
      <c r="F24" s="5">
        <v>0.2</v>
      </c>
      <c r="G24" s="5"/>
      <c r="H24" s="5"/>
      <c r="I24" s="5"/>
      <c r="J24" s="5"/>
      <c r="K24" s="3" t="s">
        <v>227</v>
      </c>
      <c r="L24" s="3" t="s">
        <v>227</v>
      </c>
    </row>
    <row r="25" spans="1:12">
      <c r="A25" s="7" t="s">
        <v>739</v>
      </c>
      <c r="B25" s="3" t="s">
        <v>507</v>
      </c>
      <c r="C25" s="5">
        <v>1</v>
      </c>
      <c r="D25" s="5">
        <v>0</v>
      </c>
      <c r="E25" s="5">
        <v>0.26600000000000001</v>
      </c>
      <c r="F25" s="5">
        <v>0.54</v>
      </c>
      <c r="G25" s="5">
        <v>1</v>
      </c>
      <c r="H25" s="5">
        <v>0</v>
      </c>
      <c r="I25" s="5">
        <v>0.26600000000000001</v>
      </c>
      <c r="J25" s="5">
        <v>0.22</v>
      </c>
      <c r="K25" s="3" t="s">
        <v>4</v>
      </c>
      <c r="L25" s="3" t="s">
        <v>7</v>
      </c>
    </row>
    <row r="26" spans="1:12">
      <c r="A26" s="7" t="s">
        <v>740</v>
      </c>
      <c r="B26" s="3" t="s">
        <v>508</v>
      </c>
      <c r="C26" s="5"/>
      <c r="D26" s="5"/>
      <c r="E26" s="5"/>
      <c r="F26" s="5"/>
      <c r="G26" s="5">
        <v>0.67</v>
      </c>
      <c r="H26" s="5">
        <v>0.04</v>
      </c>
      <c r="I26" s="5">
        <v>0.191</v>
      </c>
      <c r="J26" s="5">
        <v>0.16</v>
      </c>
      <c r="K26" s="3" t="s">
        <v>4</v>
      </c>
      <c r="L26" s="3" t="s">
        <v>7</v>
      </c>
    </row>
    <row r="27" spans="1:12">
      <c r="A27" s="7" t="s">
        <v>741</v>
      </c>
      <c r="B27" s="3" t="s">
        <v>14</v>
      </c>
      <c r="C27" s="5">
        <v>0.37</v>
      </c>
      <c r="D27" s="5">
        <v>0.12</v>
      </c>
      <c r="E27" s="5">
        <v>0.26400000000000001</v>
      </c>
      <c r="F27" s="5">
        <v>0.54</v>
      </c>
      <c r="G27" s="5">
        <v>1</v>
      </c>
      <c r="H27" s="5">
        <v>0</v>
      </c>
      <c r="I27" s="5">
        <v>0.81</v>
      </c>
      <c r="J27" s="5">
        <v>0.68</v>
      </c>
      <c r="K27" s="3" t="s">
        <v>4</v>
      </c>
      <c r="L27" s="3" t="s">
        <v>227</v>
      </c>
    </row>
    <row r="28" spans="1:12">
      <c r="A28" s="7" t="s">
        <v>742</v>
      </c>
      <c r="B28" s="3" t="s">
        <v>509</v>
      </c>
      <c r="C28" s="5">
        <v>0.33</v>
      </c>
      <c r="D28" s="5">
        <v>0.14000000000000001</v>
      </c>
      <c r="E28" s="5">
        <v>2.1000000000000001E-2</v>
      </c>
      <c r="F28" s="5">
        <v>0.04</v>
      </c>
      <c r="G28" s="5"/>
      <c r="H28" s="5"/>
      <c r="I28" s="5"/>
      <c r="J28" s="5"/>
      <c r="K28" s="3" t="s">
        <v>227</v>
      </c>
      <c r="L28" s="3" t="s">
        <v>7</v>
      </c>
    </row>
    <row r="29" spans="1:12">
      <c r="A29" s="6" t="s">
        <v>744</v>
      </c>
      <c r="B29" s="3" t="s">
        <v>510</v>
      </c>
      <c r="C29" s="5">
        <v>0.66</v>
      </c>
      <c r="D29" s="5">
        <v>0.04</v>
      </c>
      <c r="E29" s="5">
        <v>0.36199999999999999</v>
      </c>
      <c r="F29" s="5">
        <v>0.74</v>
      </c>
      <c r="G29" s="5"/>
      <c r="H29" s="5"/>
      <c r="I29" s="5"/>
      <c r="J29" s="5"/>
      <c r="K29" s="3" t="s">
        <v>4</v>
      </c>
      <c r="L29" s="3" t="s">
        <v>7</v>
      </c>
    </row>
    <row r="30" spans="1:12">
      <c r="A30" s="7" t="s">
        <v>746</v>
      </c>
      <c r="B30" s="12" t="s">
        <v>745</v>
      </c>
      <c r="C30" s="5">
        <v>1</v>
      </c>
      <c r="D30" s="5">
        <v>0</v>
      </c>
      <c r="E30" s="5">
        <v>0.39200000000000002</v>
      </c>
      <c r="F30" s="5">
        <v>0.8</v>
      </c>
      <c r="G30" s="5">
        <v>1</v>
      </c>
      <c r="H30" s="5">
        <v>0</v>
      </c>
      <c r="I30" s="5">
        <v>0.89100000000000001</v>
      </c>
      <c r="J30" s="5">
        <v>0.75</v>
      </c>
      <c r="K30" s="3" t="s">
        <v>4</v>
      </c>
      <c r="L30" s="3" t="s">
        <v>227</v>
      </c>
    </row>
    <row r="31" spans="1:12">
      <c r="A31" s="7" t="s">
        <v>747</v>
      </c>
      <c r="B31" s="3" t="s">
        <v>511</v>
      </c>
      <c r="C31" s="5">
        <v>0</v>
      </c>
      <c r="D31" s="5">
        <v>0.35</v>
      </c>
      <c r="E31" s="5">
        <v>-0.17</v>
      </c>
      <c r="F31" s="5">
        <v>-0.35</v>
      </c>
      <c r="G31" s="5"/>
      <c r="H31" s="5"/>
      <c r="I31" s="5"/>
      <c r="J31" s="5"/>
      <c r="K31" s="3" t="s">
        <v>227</v>
      </c>
      <c r="L31" s="3" t="s">
        <v>227</v>
      </c>
    </row>
    <row r="32" spans="1:12">
      <c r="A32" s="13" t="s">
        <v>748</v>
      </c>
      <c r="B32" s="3" t="s">
        <v>15</v>
      </c>
      <c r="C32" s="5">
        <v>0.99</v>
      </c>
      <c r="D32" s="5">
        <v>0</v>
      </c>
      <c r="E32" s="5">
        <v>0.28699999999999998</v>
      </c>
      <c r="F32" s="5">
        <v>0.57999999999999996</v>
      </c>
      <c r="G32" s="5">
        <v>0.33</v>
      </c>
      <c r="H32" s="5">
        <v>0.06</v>
      </c>
      <c r="I32" s="5">
        <v>0.128</v>
      </c>
      <c r="J32" s="5">
        <v>0.11</v>
      </c>
      <c r="K32" s="3" t="s">
        <v>4</v>
      </c>
      <c r="L32" s="3" t="s">
        <v>227</v>
      </c>
    </row>
    <row r="33" spans="1:12">
      <c r="A33" s="6" t="s">
        <v>750</v>
      </c>
      <c r="B33" s="3" t="s">
        <v>512</v>
      </c>
      <c r="C33" s="5"/>
      <c r="D33" s="5"/>
      <c r="E33" s="5"/>
      <c r="F33" s="5"/>
      <c r="G33" s="5">
        <v>0.33</v>
      </c>
      <c r="H33" s="5">
        <v>0.06</v>
      </c>
      <c r="I33" s="5">
        <v>0.2</v>
      </c>
      <c r="J33" s="5">
        <v>0.17</v>
      </c>
      <c r="K33" s="3" t="s">
        <v>227</v>
      </c>
      <c r="L33" s="3" t="s">
        <v>7</v>
      </c>
    </row>
    <row r="34" spans="1:12">
      <c r="A34" s="7" t="s">
        <v>753</v>
      </c>
      <c r="B34" s="3" t="s">
        <v>245</v>
      </c>
      <c r="C34" s="5">
        <v>0.23</v>
      </c>
      <c r="D34" s="5">
        <v>0.23</v>
      </c>
      <c r="E34" s="5">
        <v>0.17799999999999999</v>
      </c>
      <c r="F34" s="5">
        <v>0.36</v>
      </c>
      <c r="G34" s="5"/>
      <c r="H34" s="5"/>
      <c r="I34" s="5"/>
      <c r="J34" s="5"/>
      <c r="K34" s="3" t="s">
        <v>227</v>
      </c>
      <c r="L34" s="3" t="s">
        <v>227</v>
      </c>
    </row>
    <row r="35" spans="1:12">
      <c r="A35" s="6" t="s">
        <v>756</v>
      </c>
      <c r="B35" s="3" t="s">
        <v>249</v>
      </c>
      <c r="C35" s="5">
        <v>0.33</v>
      </c>
      <c r="D35" s="5">
        <v>0.12</v>
      </c>
      <c r="E35" s="5">
        <v>0.05</v>
      </c>
      <c r="F35" s="5">
        <v>0.1</v>
      </c>
      <c r="G35" s="5"/>
      <c r="H35" s="5"/>
      <c r="I35" s="5"/>
      <c r="J35" s="5"/>
      <c r="K35" s="3" t="s">
        <v>227</v>
      </c>
      <c r="L35" s="3" t="s">
        <v>4</v>
      </c>
    </row>
    <row r="36" spans="1:12">
      <c r="A36" s="7" t="s">
        <v>760</v>
      </c>
      <c r="B36" s="3" t="s">
        <v>19</v>
      </c>
      <c r="C36" s="5">
        <v>1</v>
      </c>
      <c r="D36" s="5">
        <v>0</v>
      </c>
      <c r="E36" s="5">
        <v>0.434</v>
      </c>
      <c r="F36" s="5">
        <v>0.88</v>
      </c>
      <c r="G36" s="5">
        <v>1</v>
      </c>
      <c r="H36" s="5">
        <v>0</v>
      </c>
      <c r="I36" s="5">
        <v>0.68899999999999995</v>
      </c>
      <c r="J36" s="5">
        <v>0.57999999999999996</v>
      </c>
      <c r="K36" s="3" t="s">
        <v>4</v>
      </c>
      <c r="L36" s="3" t="s">
        <v>227</v>
      </c>
    </row>
    <row r="37" spans="1:12">
      <c r="A37" s="7" t="s">
        <v>761</v>
      </c>
      <c r="B37" s="3" t="s">
        <v>250</v>
      </c>
      <c r="C37" s="5">
        <v>0.13</v>
      </c>
      <c r="D37" s="5">
        <v>0.26</v>
      </c>
      <c r="E37" s="5">
        <v>6.0999999999999999E-2</v>
      </c>
      <c r="F37" s="5">
        <v>0.12</v>
      </c>
      <c r="G37" s="5"/>
      <c r="H37" s="5"/>
      <c r="I37" s="5"/>
      <c r="J37" s="5"/>
      <c r="K37" s="3" t="s">
        <v>227</v>
      </c>
      <c r="L37" s="3" t="s">
        <v>227</v>
      </c>
    </row>
    <row r="38" spans="1:12">
      <c r="A38" s="6" t="s">
        <v>763</v>
      </c>
      <c r="B38" s="3" t="s">
        <v>252</v>
      </c>
      <c r="C38" s="5">
        <v>1</v>
      </c>
      <c r="D38" s="5">
        <v>0</v>
      </c>
      <c r="E38" s="5">
        <v>0.184</v>
      </c>
      <c r="F38" s="5">
        <v>0.37</v>
      </c>
      <c r="G38" s="5">
        <v>1</v>
      </c>
      <c r="H38" s="5">
        <v>0</v>
      </c>
      <c r="I38" s="5">
        <v>0.35399999999999998</v>
      </c>
      <c r="J38" s="5">
        <v>0.3</v>
      </c>
      <c r="K38" s="3" t="s">
        <v>4</v>
      </c>
      <c r="L38" s="3" t="s">
        <v>7</v>
      </c>
    </row>
    <row r="39" spans="1:12">
      <c r="A39" s="14" t="s">
        <v>767</v>
      </c>
      <c r="B39" s="3" t="s">
        <v>513</v>
      </c>
      <c r="C39" s="5"/>
      <c r="D39" s="5"/>
      <c r="E39" s="5"/>
      <c r="F39" s="5"/>
      <c r="G39" s="5">
        <v>0.67</v>
      </c>
      <c r="H39" s="5">
        <v>0.03</v>
      </c>
      <c r="I39" s="5">
        <v>8.8999999999999996E-2</v>
      </c>
      <c r="J39" s="5">
        <v>7.0000000000000007E-2</v>
      </c>
      <c r="K39" s="3" t="s">
        <v>4</v>
      </c>
      <c r="L39" s="3" t="s">
        <v>7</v>
      </c>
    </row>
    <row r="40" spans="1:12">
      <c r="A40" s="9" t="s">
        <v>768</v>
      </c>
      <c r="B40" s="3" t="s">
        <v>514</v>
      </c>
      <c r="C40" s="5">
        <v>1</v>
      </c>
      <c r="D40" s="5">
        <v>0</v>
      </c>
      <c r="E40" s="5">
        <v>0.27500000000000002</v>
      </c>
      <c r="F40" s="5">
        <v>0.56000000000000005</v>
      </c>
      <c r="G40" s="5">
        <v>1</v>
      </c>
      <c r="H40" s="5">
        <v>0</v>
      </c>
      <c r="I40" s="5">
        <v>0.183</v>
      </c>
      <c r="J40" s="5">
        <v>0.15</v>
      </c>
      <c r="K40" s="3" t="s">
        <v>4</v>
      </c>
      <c r="L40" s="3" t="s">
        <v>7</v>
      </c>
    </row>
    <row r="41" spans="1:12">
      <c r="A41" s="7" t="s">
        <v>770</v>
      </c>
      <c r="B41" s="3" t="s">
        <v>515</v>
      </c>
      <c r="C41" s="5">
        <v>0.66</v>
      </c>
      <c r="D41" s="5">
        <v>0.04</v>
      </c>
      <c r="E41" s="5">
        <v>8.1000000000000003E-2</v>
      </c>
      <c r="F41" s="5">
        <v>0.17</v>
      </c>
      <c r="G41" s="5"/>
      <c r="H41" s="5"/>
      <c r="I41" s="5"/>
      <c r="J41" s="5"/>
      <c r="K41" s="3" t="s">
        <v>4</v>
      </c>
      <c r="L41" s="3" t="s">
        <v>7</v>
      </c>
    </row>
    <row r="42" spans="1:12">
      <c r="A42" s="7" t="s">
        <v>777</v>
      </c>
      <c r="B42" s="3" t="s">
        <v>516</v>
      </c>
      <c r="C42" s="5">
        <v>0.67</v>
      </c>
      <c r="D42" s="5">
        <v>0.03</v>
      </c>
      <c r="E42" s="5">
        <v>8.6999999999999994E-2</v>
      </c>
      <c r="F42" s="5">
        <v>0.18</v>
      </c>
      <c r="G42" s="5"/>
      <c r="H42" s="5"/>
      <c r="I42" s="5"/>
      <c r="J42" s="5"/>
      <c r="K42" s="3" t="s">
        <v>4</v>
      </c>
      <c r="L42" s="3" t="s">
        <v>7</v>
      </c>
    </row>
    <row r="43" spans="1:12">
      <c r="A43" s="7" t="s">
        <v>778</v>
      </c>
      <c r="B43" s="3" t="s">
        <v>517</v>
      </c>
      <c r="C43" s="5">
        <v>1</v>
      </c>
      <c r="D43" s="5">
        <v>0</v>
      </c>
      <c r="E43" s="5">
        <v>0.108</v>
      </c>
      <c r="F43" s="5">
        <v>0.22</v>
      </c>
      <c r="G43" s="5">
        <v>1</v>
      </c>
      <c r="H43" s="5">
        <v>0</v>
      </c>
      <c r="I43" s="5">
        <v>9.7000000000000003E-2</v>
      </c>
      <c r="J43" s="5">
        <v>0.08</v>
      </c>
      <c r="K43" s="3" t="s">
        <v>4</v>
      </c>
      <c r="L43" s="3" t="s">
        <v>7</v>
      </c>
    </row>
    <row r="44" spans="1:12">
      <c r="A44" s="6" t="s">
        <v>781</v>
      </c>
      <c r="B44" s="3" t="s">
        <v>518</v>
      </c>
      <c r="C44" s="5">
        <v>1</v>
      </c>
      <c r="D44" s="5">
        <v>0</v>
      </c>
      <c r="E44" s="5">
        <v>0.106</v>
      </c>
      <c r="F44" s="5">
        <v>0.22</v>
      </c>
      <c r="G44" s="5">
        <v>1</v>
      </c>
      <c r="H44" s="5">
        <v>0</v>
      </c>
      <c r="I44" s="5">
        <v>4.5999999999999999E-2</v>
      </c>
      <c r="J44" s="5">
        <v>0.04</v>
      </c>
      <c r="K44" s="3" t="s">
        <v>4</v>
      </c>
      <c r="L44" s="3" t="s">
        <v>227</v>
      </c>
    </row>
    <row r="45" spans="1:12">
      <c r="A45" s="9" t="s">
        <v>788</v>
      </c>
      <c r="B45" s="3" t="s">
        <v>519</v>
      </c>
      <c r="C45" s="5">
        <v>1</v>
      </c>
      <c r="D45" s="5">
        <v>0</v>
      </c>
      <c r="E45" s="5">
        <v>0.128</v>
      </c>
      <c r="F45" s="5">
        <v>0.26</v>
      </c>
      <c r="G45" s="5">
        <v>1</v>
      </c>
      <c r="H45" s="5">
        <v>0</v>
      </c>
      <c r="I45" s="5">
        <v>0.36899999999999999</v>
      </c>
      <c r="J45" s="5">
        <v>0.31</v>
      </c>
      <c r="K45" s="3" t="s">
        <v>4</v>
      </c>
      <c r="L45" s="3" t="s">
        <v>7</v>
      </c>
    </row>
    <row r="46" spans="1:12">
      <c r="A46" s="7" t="s">
        <v>790</v>
      </c>
      <c r="B46" s="3" t="s">
        <v>520</v>
      </c>
      <c r="C46" s="5">
        <v>0.66</v>
      </c>
      <c r="D46" s="5">
        <v>0.06</v>
      </c>
      <c r="E46" s="5">
        <v>2.1999999999999999E-2</v>
      </c>
      <c r="F46" s="5">
        <v>0.04</v>
      </c>
      <c r="G46" s="5"/>
      <c r="H46" s="5"/>
      <c r="I46" s="5"/>
      <c r="J46" s="5"/>
      <c r="K46" s="3" t="s">
        <v>4</v>
      </c>
      <c r="L46" s="3" t="s">
        <v>7</v>
      </c>
    </row>
    <row r="47" spans="1:12">
      <c r="A47" s="7" t="s">
        <v>791</v>
      </c>
      <c r="B47" s="3" t="s">
        <v>27</v>
      </c>
      <c r="C47" s="5">
        <v>1</v>
      </c>
      <c r="D47" s="5">
        <v>0</v>
      </c>
      <c r="E47" s="5">
        <v>0.30299999999999999</v>
      </c>
      <c r="F47" s="5">
        <v>0.62</v>
      </c>
      <c r="G47" s="5">
        <v>1</v>
      </c>
      <c r="H47" s="5">
        <v>0</v>
      </c>
      <c r="I47" s="5">
        <v>0.60599999999999998</v>
      </c>
      <c r="J47" s="5">
        <v>0.51</v>
      </c>
      <c r="K47" s="3" t="s">
        <v>4</v>
      </c>
      <c r="L47" s="3" t="s">
        <v>227</v>
      </c>
    </row>
    <row r="48" spans="1:12">
      <c r="A48" s="7" t="s">
        <v>793</v>
      </c>
      <c r="B48" s="3" t="s">
        <v>266</v>
      </c>
      <c r="C48" s="5">
        <v>0.94</v>
      </c>
      <c r="D48" s="5">
        <v>0</v>
      </c>
      <c r="E48" s="5">
        <v>0.17599999999999999</v>
      </c>
      <c r="F48" s="5">
        <v>0.36</v>
      </c>
      <c r="G48" s="5">
        <v>1</v>
      </c>
      <c r="H48" s="5">
        <v>0</v>
      </c>
      <c r="I48" s="5">
        <v>0.11700000000000001</v>
      </c>
      <c r="J48" s="5">
        <v>0.1</v>
      </c>
      <c r="K48" s="3" t="s">
        <v>4</v>
      </c>
      <c r="L48" s="3" t="s">
        <v>227</v>
      </c>
    </row>
    <row r="49" spans="1:12">
      <c r="A49" s="11" t="s">
        <v>794</v>
      </c>
      <c r="B49" s="3" t="s">
        <v>521</v>
      </c>
      <c r="C49" s="5">
        <v>0.99</v>
      </c>
      <c r="D49" s="5">
        <v>0</v>
      </c>
      <c r="E49" s="5">
        <v>0.25900000000000001</v>
      </c>
      <c r="F49" s="5">
        <v>0.53</v>
      </c>
      <c r="G49" s="5"/>
      <c r="H49" s="5"/>
      <c r="I49" s="5"/>
      <c r="J49" s="5"/>
      <c r="K49" s="3" t="s">
        <v>4</v>
      </c>
      <c r="L49" s="3" t="s">
        <v>227</v>
      </c>
    </row>
    <row r="50" spans="1:12">
      <c r="A50" s="7" t="s">
        <v>795</v>
      </c>
      <c r="B50" s="3" t="s">
        <v>28</v>
      </c>
      <c r="C50" s="5">
        <v>0.61</v>
      </c>
      <c r="D50" s="5">
        <v>0.09</v>
      </c>
      <c r="E50" s="5">
        <v>2.1000000000000001E-2</v>
      </c>
      <c r="F50" s="5">
        <v>0.04</v>
      </c>
      <c r="G50" s="5">
        <v>1</v>
      </c>
      <c r="H50" s="5">
        <v>0</v>
      </c>
      <c r="I50" s="5">
        <v>0.51700000000000002</v>
      </c>
      <c r="J50" s="5">
        <v>0.43</v>
      </c>
      <c r="K50" s="3" t="s">
        <v>4</v>
      </c>
      <c r="L50" s="3" t="s">
        <v>227</v>
      </c>
    </row>
    <row r="51" spans="1:12">
      <c r="A51" s="7" t="s">
        <v>798</v>
      </c>
      <c r="B51" s="3" t="s">
        <v>268</v>
      </c>
      <c r="C51" s="5">
        <v>1</v>
      </c>
      <c r="D51" s="5">
        <v>0</v>
      </c>
      <c r="E51" s="5">
        <v>0.255</v>
      </c>
      <c r="F51" s="5">
        <v>0.52</v>
      </c>
      <c r="G51" s="5">
        <v>1</v>
      </c>
      <c r="H51" s="5">
        <v>0</v>
      </c>
      <c r="I51" s="5">
        <v>0.39200000000000002</v>
      </c>
      <c r="J51" s="5">
        <v>0.33</v>
      </c>
      <c r="K51" s="3" t="s">
        <v>4</v>
      </c>
      <c r="L51" s="3" t="s">
        <v>227</v>
      </c>
    </row>
    <row r="52" spans="1:12">
      <c r="A52" s="13" t="s">
        <v>799</v>
      </c>
      <c r="B52" s="3" t="s">
        <v>269</v>
      </c>
      <c r="C52" s="5">
        <v>1</v>
      </c>
      <c r="D52" s="5">
        <v>0</v>
      </c>
      <c r="E52" s="5">
        <v>0.373</v>
      </c>
      <c r="F52" s="5">
        <v>0.76</v>
      </c>
      <c r="G52" s="5">
        <v>1</v>
      </c>
      <c r="H52" s="5">
        <v>0</v>
      </c>
      <c r="I52" s="5">
        <v>0.65500000000000003</v>
      </c>
      <c r="J52" s="5">
        <v>0.55000000000000004</v>
      </c>
      <c r="K52" s="3" t="s">
        <v>4</v>
      </c>
      <c r="L52" s="3" t="s">
        <v>227</v>
      </c>
    </row>
    <row r="53" spans="1:12">
      <c r="A53" s="7" t="s">
        <v>800</v>
      </c>
      <c r="B53" s="3" t="s">
        <v>270</v>
      </c>
      <c r="C53" s="5">
        <v>0.67</v>
      </c>
      <c r="D53" s="5">
        <v>0.03</v>
      </c>
      <c r="E53" s="5">
        <v>0.129</v>
      </c>
      <c r="F53" s="5">
        <v>0.26</v>
      </c>
      <c r="G53" s="5">
        <v>1</v>
      </c>
      <c r="H53" s="5">
        <v>0</v>
      </c>
      <c r="I53" s="5">
        <v>0.34799999999999998</v>
      </c>
      <c r="J53" s="5">
        <v>0.28999999999999998</v>
      </c>
      <c r="K53" s="3" t="s">
        <v>4</v>
      </c>
      <c r="L53" s="3" t="s">
        <v>227</v>
      </c>
    </row>
    <row r="54" spans="1:12">
      <c r="A54" s="7" t="s">
        <v>801</v>
      </c>
      <c r="B54" s="3" t="s">
        <v>271</v>
      </c>
      <c r="C54" s="5">
        <v>1</v>
      </c>
      <c r="D54" s="5">
        <v>0</v>
      </c>
      <c r="E54" s="5">
        <v>0.43</v>
      </c>
      <c r="F54" s="5">
        <v>0.88</v>
      </c>
      <c r="G54" s="5">
        <v>1</v>
      </c>
      <c r="H54" s="5">
        <v>0</v>
      </c>
      <c r="I54" s="5">
        <v>0.66100000000000003</v>
      </c>
      <c r="J54" s="5">
        <v>0.55000000000000004</v>
      </c>
      <c r="K54" s="3" t="s">
        <v>4</v>
      </c>
      <c r="L54" s="3" t="s">
        <v>227</v>
      </c>
    </row>
    <row r="55" spans="1:12">
      <c r="A55" s="7" t="s">
        <v>804</v>
      </c>
      <c r="B55" s="3" t="s">
        <v>31</v>
      </c>
      <c r="C55" s="5">
        <v>0</v>
      </c>
      <c r="D55" s="5">
        <v>0.35</v>
      </c>
      <c r="E55" s="5">
        <v>-0.26</v>
      </c>
      <c r="F55" s="5">
        <v>-0.53</v>
      </c>
      <c r="G55" s="5"/>
      <c r="H55" s="5"/>
      <c r="I55" s="5"/>
      <c r="J55" s="5"/>
      <c r="K55" s="3" t="s">
        <v>227</v>
      </c>
      <c r="L55" s="3" t="s">
        <v>227</v>
      </c>
    </row>
    <row r="56" spans="1:12">
      <c r="A56" s="14" t="s">
        <v>806</v>
      </c>
      <c r="B56" s="3" t="s">
        <v>522</v>
      </c>
      <c r="C56" s="5">
        <v>0.33</v>
      </c>
      <c r="D56" s="5">
        <v>0.14000000000000001</v>
      </c>
      <c r="E56" s="5">
        <v>9.5000000000000001E-2</v>
      </c>
      <c r="F56" s="5">
        <v>0.19</v>
      </c>
      <c r="G56" s="5"/>
      <c r="H56" s="5"/>
      <c r="I56" s="5"/>
      <c r="J56" s="5"/>
      <c r="K56" s="3" t="s">
        <v>227</v>
      </c>
      <c r="L56" s="3" t="s">
        <v>7</v>
      </c>
    </row>
    <row r="57" spans="1:12">
      <c r="A57" s="7" t="s">
        <v>807</v>
      </c>
      <c r="B57" s="3" t="s">
        <v>32</v>
      </c>
      <c r="C57" s="5">
        <v>0.67</v>
      </c>
      <c r="D57" s="5">
        <v>0.03</v>
      </c>
      <c r="E57" s="5">
        <v>0.23100000000000001</v>
      </c>
      <c r="F57" s="5">
        <v>0.47</v>
      </c>
      <c r="G57" s="5">
        <v>1</v>
      </c>
      <c r="H57" s="5">
        <v>0</v>
      </c>
      <c r="I57" s="5">
        <v>0.873</v>
      </c>
      <c r="J57" s="5">
        <v>0.73</v>
      </c>
      <c r="K57" s="3" t="s">
        <v>4</v>
      </c>
      <c r="L57" s="3" t="s">
        <v>4</v>
      </c>
    </row>
    <row r="58" spans="1:12">
      <c r="A58" s="7" t="s">
        <v>809</v>
      </c>
      <c r="B58" s="3" t="s">
        <v>523</v>
      </c>
      <c r="C58" s="5">
        <v>0.33</v>
      </c>
      <c r="D58" s="5">
        <v>0.14000000000000001</v>
      </c>
      <c r="E58" s="5">
        <v>6.3E-2</v>
      </c>
      <c r="F58" s="5">
        <v>0.13</v>
      </c>
      <c r="G58" s="5"/>
      <c r="H58" s="5"/>
      <c r="I58" s="5"/>
      <c r="J58" s="5"/>
      <c r="K58" s="3" t="s">
        <v>227</v>
      </c>
      <c r="L58" s="3" t="s">
        <v>7</v>
      </c>
    </row>
    <row r="59" spans="1:12">
      <c r="A59" s="12" t="s">
        <v>810</v>
      </c>
      <c r="B59" s="3" t="s">
        <v>34</v>
      </c>
      <c r="C59" s="5">
        <v>0.93</v>
      </c>
      <c r="D59" s="5">
        <v>0.01</v>
      </c>
      <c r="E59" s="5">
        <v>0.218</v>
      </c>
      <c r="F59" s="5">
        <v>0.44</v>
      </c>
      <c r="G59" s="5">
        <v>1</v>
      </c>
      <c r="H59" s="5">
        <v>0</v>
      </c>
      <c r="I59" s="5">
        <v>0.55800000000000005</v>
      </c>
      <c r="J59" s="5">
        <v>0.47</v>
      </c>
      <c r="K59" s="3" t="s">
        <v>4</v>
      </c>
      <c r="L59" s="3" t="s">
        <v>227</v>
      </c>
    </row>
    <row r="60" spans="1:12">
      <c r="A60" s="12" t="s">
        <v>811</v>
      </c>
      <c r="B60" s="3" t="s">
        <v>35</v>
      </c>
      <c r="C60" s="5">
        <v>0.16</v>
      </c>
      <c r="D60" s="5">
        <v>0.25</v>
      </c>
      <c r="E60" s="5">
        <v>6.2E-2</v>
      </c>
      <c r="F60" s="5">
        <v>0.13</v>
      </c>
      <c r="G60" s="5">
        <v>1</v>
      </c>
      <c r="H60" s="5">
        <v>0</v>
      </c>
      <c r="I60" s="5">
        <v>0.16200000000000001</v>
      </c>
      <c r="J60" s="5">
        <v>0.14000000000000001</v>
      </c>
      <c r="K60" s="3" t="s">
        <v>227</v>
      </c>
      <c r="L60" s="3" t="s">
        <v>227</v>
      </c>
    </row>
    <row r="61" spans="1:12">
      <c r="A61" s="11" t="s">
        <v>812</v>
      </c>
      <c r="B61" s="3" t="s">
        <v>524</v>
      </c>
      <c r="C61" s="5"/>
      <c r="D61" s="5"/>
      <c r="E61" s="5"/>
      <c r="F61" s="5"/>
      <c r="G61" s="5">
        <v>1</v>
      </c>
      <c r="H61" s="5">
        <v>0</v>
      </c>
      <c r="I61" s="5">
        <v>0.11899999999999999</v>
      </c>
      <c r="J61" s="5">
        <v>0.1</v>
      </c>
      <c r="K61" s="3" t="s">
        <v>4</v>
      </c>
      <c r="L61" s="3" t="s">
        <v>227</v>
      </c>
    </row>
    <row r="62" spans="1:12">
      <c r="A62" s="7" t="s">
        <v>813</v>
      </c>
      <c r="B62" s="3" t="s">
        <v>274</v>
      </c>
      <c r="C62" s="5">
        <v>1</v>
      </c>
      <c r="D62" s="5">
        <v>0</v>
      </c>
      <c r="E62" s="5">
        <v>0.75600000000000001</v>
      </c>
      <c r="F62" s="5">
        <v>1.54</v>
      </c>
      <c r="G62" s="5">
        <v>1</v>
      </c>
      <c r="H62" s="5">
        <v>0</v>
      </c>
      <c r="I62" s="5">
        <v>0.63</v>
      </c>
      <c r="J62" s="5">
        <v>0.53</v>
      </c>
      <c r="K62" s="3" t="s">
        <v>4</v>
      </c>
      <c r="L62" s="3" t="s">
        <v>227</v>
      </c>
    </row>
    <row r="63" spans="1:12">
      <c r="A63" s="7" t="s">
        <v>814</v>
      </c>
      <c r="B63" s="3" t="s">
        <v>525</v>
      </c>
      <c r="C63" s="5">
        <v>0.66</v>
      </c>
      <c r="D63" s="5">
        <v>0.06</v>
      </c>
      <c r="E63" s="5">
        <v>6.2E-2</v>
      </c>
      <c r="F63" s="5">
        <v>0.13</v>
      </c>
      <c r="G63" s="5">
        <v>1</v>
      </c>
      <c r="H63" s="5">
        <v>0</v>
      </c>
      <c r="I63" s="5">
        <v>0.125</v>
      </c>
      <c r="J63" s="5">
        <v>0.1</v>
      </c>
      <c r="K63" s="3" t="s">
        <v>4</v>
      </c>
      <c r="L63" s="3" t="s">
        <v>7</v>
      </c>
    </row>
    <row r="64" spans="1:12">
      <c r="A64" s="7" t="s">
        <v>815</v>
      </c>
      <c r="B64" s="3" t="s">
        <v>36</v>
      </c>
      <c r="C64" s="5">
        <v>0</v>
      </c>
      <c r="D64" s="5">
        <v>0.35</v>
      </c>
      <c r="E64" s="5">
        <v>-9.6000000000000002E-2</v>
      </c>
      <c r="F64" s="5">
        <v>-0.19</v>
      </c>
      <c r="G64" s="5">
        <v>1</v>
      </c>
      <c r="H64" s="5">
        <v>0</v>
      </c>
      <c r="I64" s="5">
        <v>0.58699999999999997</v>
      </c>
      <c r="J64" s="5">
        <v>0.49</v>
      </c>
      <c r="K64" s="3" t="s">
        <v>227</v>
      </c>
      <c r="L64" s="3" t="s">
        <v>227</v>
      </c>
    </row>
    <row r="65" spans="1:12">
      <c r="A65" s="7" t="s">
        <v>817</v>
      </c>
      <c r="B65" s="3" t="s">
        <v>37</v>
      </c>
      <c r="C65" s="5">
        <v>0</v>
      </c>
      <c r="D65" s="5">
        <v>0.32</v>
      </c>
      <c r="E65" s="5">
        <v>0.14499999999999999</v>
      </c>
      <c r="F65" s="5">
        <v>0.28999999999999998</v>
      </c>
      <c r="G65" s="5">
        <v>1</v>
      </c>
      <c r="H65" s="5">
        <v>0</v>
      </c>
      <c r="I65" s="5">
        <v>0.14499999999999999</v>
      </c>
      <c r="J65" s="5">
        <v>0.12</v>
      </c>
      <c r="K65" s="3" t="s">
        <v>227</v>
      </c>
      <c r="L65" s="3" t="s">
        <v>227</v>
      </c>
    </row>
    <row r="66" spans="1:12">
      <c r="A66" s="9" t="s">
        <v>818</v>
      </c>
      <c r="B66" s="3" t="s">
        <v>526</v>
      </c>
      <c r="C66" s="5">
        <v>1</v>
      </c>
      <c r="D66" s="5">
        <v>0</v>
      </c>
      <c r="E66" s="5">
        <v>0.79900000000000004</v>
      </c>
      <c r="F66" s="5">
        <v>1.63</v>
      </c>
      <c r="G66" s="5">
        <v>1</v>
      </c>
      <c r="H66" s="5">
        <v>0</v>
      </c>
      <c r="I66" s="5">
        <v>1.284</v>
      </c>
      <c r="J66" s="5">
        <v>1.08</v>
      </c>
      <c r="K66" s="3" t="s">
        <v>4</v>
      </c>
      <c r="L66" s="3" t="s">
        <v>227</v>
      </c>
    </row>
    <row r="67" spans="1:12">
      <c r="A67" s="14" t="s">
        <v>819</v>
      </c>
      <c r="B67" s="3" t="s">
        <v>527</v>
      </c>
      <c r="C67" s="5">
        <v>0.99</v>
      </c>
      <c r="D67" s="5">
        <v>0</v>
      </c>
      <c r="E67" s="5">
        <v>0.11</v>
      </c>
      <c r="F67" s="5">
        <v>0.22</v>
      </c>
      <c r="G67" s="5">
        <v>1</v>
      </c>
      <c r="H67" s="5">
        <v>0</v>
      </c>
      <c r="I67" s="5">
        <v>0.27600000000000002</v>
      </c>
      <c r="J67" s="5">
        <v>0.23</v>
      </c>
      <c r="K67" s="3" t="s">
        <v>4</v>
      </c>
      <c r="L67" s="3" t="s">
        <v>227</v>
      </c>
    </row>
    <row r="68" spans="1:12">
      <c r="A68" s="7" t="s">
        <v>821</v>
      </c>
      <c r="B68" s="3" t="s">
        <v>276</v>
      </c>
      <c r="C68" s="5"/>
      <c r="D68" s="5"/>
      <c r="E68" s="5"/>
      <c r="F68" s="5"/>
      <c r="G68" s="5">
        <v>1</v>
      </c>
      <c r="H68" s="5">
        <v>0</v>
      </c>
      <c r="I68" s="5">
        <v>0.23100000000000001</v>
      </c>
      <c r="J68" s="5">
        <v>0.19</v>
      </c>
      <c r="K68" s="3" t="s">
        <v>4</v>
      </c>
      <c r="L68" s="3" t="s">
        <v>227</v>
      </c>
    </row>
    <row r="69" spans="1:12">
      <c r="A69" s="10" t="s">
        <v>822</v>
      </c>
      <c r="B69" s="3" t="s">
        <v>528</v>
      </c>
      <c r="C69" s="5">
        <v>1</v>
      </c>
      <c r="D69" s="5">
        <v>0</v>
      </c>
      <c r="E69" s="5">
        <v>0.112</v>
      </c>
      <c r="F69" s="5">
        <v>0.23</v>
      </c>
      <c r="G69" s="5">
        <v>1</v>
      </c>
      <c r="H69" s="5">
        <v>0</v>
      </c>
      <c r="I69" s="5">
        <v>0.42599999999999999</v>
      </c>
      <c r="J69" s="5">
        <v>0.36</v>
      </c>
      <c r="K69" s="3" t="s">
        <v>4</v>
      </c>
      <c r="L69" s="3" t="s">
        <v>227</v>
      </c>
    </row>
    <row r="70" spans="1:12">
      <c r="A70" s="14" t="s">
        <v>823</v>
      </c>
      <c r="B70" s="3" t="s">
        <v>277</v>
      </c>
      <c r="C70" s="5">
        <v>0.66</v>
      </c>
      <c r="D70" s="5">
        <v>0.04</v>
      </c>
      <c r="E70" s="5">
        <v>5.1999999999999998E-2</v>
      </c>
      <c r="F70" s="5">
        <v>0.11</v>
      </c>
      <c r="G70" s="5">
        <v>0.33</v>
      </c>
      <c r="H70" s="5">
        <v>0.09</v>
      </c>
      <c r="I70" s="5">
        <v>3.5000000000000003E-2</v>
      </c>
      <c r="J70" s="5">
        <v>0.03</v>
      </c>
      <c r="K70" s="3" t="s">
        <v>4</v>
      </c>
      <c r="L70" s="3" t="s">
        <v>227</v>
      </c>
    </row>
    <row r="71" spans="1:12">
      <c r="A71" s="7" t="s">
        <v>824</v>
      </c>
      <c r="B71" s="3" t="s">
        <v>278</v>
      </c>
      <c r="C71" s="5">
        <v>1</v>
      </c>
      <c r="D71" s="5">
        <v>0</v>
      </c>
      <c r="E71" s="5">
        <v>0.24099999999999999</v>
      </c>
      <c r="F71" s="5">
        <v>0.49</v>
      </c>
      <c r="G71" s="5">
        <v>1</v>
      </c>
      <c r="H71" s="5">
        <v>0</v>
      </c>
      <c r="I71" s="5">
        <v>0.128</v>
      </c>
      <c r="J71" s="5">
        <v>0.11</v>
      </c>
      <c r="K71" s="3" t="s">
        <v>4</v>
      </c>
      <c r="L71" s="3" t="s">
        <v>227</v>
      </c>
    </row>
    <row r="72" spans="1:12">
      <c r="A72" s="9" t="s">
        <v>825</v>
      </c>
      <c r="B72" s="3" t="s">
        <v>529</v>
      </c>
      <c r="C72" s="5">
        <v>1</v>
      </c>
      <c r="D72" s="5">
        <v>0</v>
      </c>
      <c r="E72" s="5">
        <v>0.16400000000000001</v>
      </c>
      <c r="F72" s="5">
        <v>0.33</v>
      </c>
      <c r="G72" s="5">
        <v>1</v>
      </c>
      <c r="H72" s="5">
        <v>0</v>
      </c>
      <c r="I72" s="5">
        <v>6.2E-2</v>
      </c>
      <c r="J72" s="5">
        <v>0.05</v>
      </c>
      <c r="K72" s="3" t="s">
        <v>4</v>
      </c>
      <c r="L72" s="3" t="s">
        <v>227</v>
      </c>
    </row>
    <row r="73" spans="1:12">
      <c r="A73" s="7" t="s">
        <v>827</v>
      </c>
      <c r="B73" s="3" t="s">
        <v>530</v>
      </c>
      <c r="C73" s="5"/>
      <c r="D73" s="5"/>
      <c r="E73" s="5"/>
      <c r="F73" s="5"/>
      <c r="G73" s="5">
        <v>0.33</v>
      </c>
      <c r="H73" s="5">
        <v>7.0000000000000007E-2</v>
      </c>
      <c r="I73" s="5">
        <v>9.5000000000000001E-2</v>
      </c>
      <c r="J73" s="5">
        <v>0.08</v>
      </c>
      <c r="K73" s="3" t="s">
        <v>227</v>
      </c>
      <c r="L73" s="3" t="s">
        <v>7</v>
      </c>
    </row>
    <row r="74" spans="1:12">
      <c r="A74" s="10" t="s">
        <v>828</v>
      </c>
      <c r="B74" s="3" t="s">
        <v>531</v>
      </c>
      <c r="C74" s="5">
        <v>1</v>
      </c>
      <c r="D74" s="5">
        <v>0</v>
      </c>
      <c r="E74" s="5">
        <v>0.20399999999999999</v>
      </c>
      <c r="F74" s="5">
        <v>0.42</v>
      </c>
      <c r="G74" s="5">
        <v>0.33</v>
      </c>
      <c r="H74" s="5">
        <v>7.0000000000000007E-2</v>
      </c>
      <c r="I74" s="5">
        <v>9.0999999999999998E-2</v>
      </c>
      <c r="J74" s="5">
        <v>0.08</v>
      </c>
      <c r="K74" s="3" t="s">
        <v>4</v>
      </c>
      <c r="L74" s="3" t="s">
        <v>7</v>
      </c>
    </row>
    <row r="75" spans="1:12">
      <c r="A75" s="9" t="s">
        <v>829</v>
      </c>
      <c r="B75" s="3" t="s">
        <v>532</v>
      </c>
      <c r="C75" s="5">
        <v>0.15</v>
      </c>
      <c r="D75" s="5">
        <v>0.25</v>
      </c>
      <c r="E75" s="5">
        <v>8.8999999999999996E-2</v>
      </c>
      <c r="F75" s="5">
        <v>0.18</v>
      </c>
      <c r="G75" s="5"/>
      <c r="H75" s="5"/>
      <c r="I75" s="5"/>
      <c r="J75" s="5"/>
      <c r="K75" s="3" t="s">
        <v>227</v>
      </c>
      <c r="L75" s="3" t="s">
        <v>7</v>
      </c>
    </row>
    <row r="76" spans="1:12">
      <c r="A76" s="6" t="s">
        <v>831</v>
      </c>
      <c r="B76" s="3" t="s">
        <v>280</v>
      </c>
      <c r="C76" s="5"/>
      <c r="D76" s="5"/>
      <c r="E76" s="5"/>
      <c r="F76" s="5"/>
      <c r="G76" s="5">
        <v>1</v>
      </c>
      <c r="H76" s="5">
        <v>0</v>
      </c>
      <c r="I76" s="5">
        <v>0.22600000000000001</v>
      </c>
      <c r="J76" s="5">
        <v>0.19</v>
      </c>
      <c r="K76" s="3" t="s">
        <v>4</v>
      </c>
      <c r="L76" s="3" t="s">
        <v>4</v>
      </c>
    </row>
    <row r="77" spans="1:12">
      <c r="A77" s="7" t="s">
        <v>836</v>
      </c>
      <c r="B77" s="3" t="s">
        <v>42</v>
      </c>
      <c r="C77" s="5">
        <v>0</v>
      </c>
      <c r="D77" s="5">
        <v>0.34</v>
      </c>
      <c r="E77" s="5">
        <v>2.1000000000000001E-2</v>
      </c>
      <c r="F77" s="5">
        <v>0.04</v>
      </c>
      <c r="G77" s="5">
        <v>1</v>
      </c>
      <c r="H77" s="5">
        <v>0</v>
      </c>
      <c r="I77" s="5">
        <v>0.23499999999999999</v>
      </c>
      <c r="J77" s="5">
        <v>0.2</v>
      </c>
      <c r="K77" s="3" t="s">
        <v>227</v>
      </c>
      <c r="L77" s="3" t="s">
        <v>227</v>
      </c>
    </row>
    <row r="78" spans="1:12">
      <c r="A78" s="7" t="s">
        <v>837</v>
      </c>
      <c r="B78" s="3" t="s">
        <v>283</v>
      </c>
      <c r="C78" s="5">
        <v>0.67</v>
      </c>
      <c r="D78" s="5">
        <v>0.04</v>
      </c>
      <c r="E78" s="5">
        <v>0.67500000000000004</v>
      </c>
      <c r="F78" s="5">
        <v>1.38</v>
      </c>
      <c r="G78" s="5">
        <v>1</v>
      </c>
      <c r="H78" s="5">
        <v>0</v>
      </c>
      <c r="I78" s="5">
        <v>1.544</v>
      </c>
      <c r="J78" s="5">
        <v>1.29</v>
      </c>
      <c r="K78" s="3" t="s">
        <v>4</v>
      </c>
      <c r="L78" s="3" t="s">
        <v>227</v>
      </c>
    </row>
    <row r="79" spans="1:12">
      <c r="A79" s="7" t="s">
        <v>838</v>
      </c>
      <c r="B79" s="3" t="s">
        <v>43</v>
      </c>
      <c r="C79" s="5">
        <v>1</v>
      </c>
      <c r="D79" s="5">
        <v>0</v>
      </c>
      <c r="E79" s="5">
        <v>0.49099999999999999</v>
      </c>
      <c r="F79" s="5">
        <v>1</v>
      </c>
      <c r="G79" s="5">
        <v>1</v>
      </c>
      <c r="H79" s="5">
        <v>0</v>
      </c>
      <c r="I79" s="5">
        <v>1.1919999999999999</v>
      </c>
      <c r="J79" s="5">
        <v>1</v>
      </c>
      <c r="K79" s="3" t="s">
        <v>4</v>
      </c>
      <c r="L79" s="3" t="s">
        <v>4</v>
      </c>
    </row>
    <row r="80" spans="1:12">
      <c r="A80" s="9" t="s">
        <v>839</v>
      </c>
      <c r="B80" s="3" t="s">
        <v>533</v>
      </c>
      <c r="C80" s="5">
        <v>1</v>
      </c>
      <c r="D80" s="5">
        <v>0</v>
      </c>
      <c r="E80" s="5">
        <v>0.25800000000000001</v>
      </c>
      <c r="F80" s="5">
        <v>0.53</v>
      </c>
      <c r="G80" s="5"/>
      <c r="H80" s="5"/>
      <c r="I80" s="5"/>
      <c r="J80" s="5"/>
      <c r="K80" s="3" t="s">
        <v>4</v>
      </c>
      <c r="L80" s="3" t="s">
        <v>7</v>
      </c>
    </row>
    <row r="81" spans="1:12">
      <c r="A81" s="14" t="s">
        <v>840</v>
      </c>
      <c r="B81" s="3" t="s">
        <v>534</v>
      </c>
      <c r="C81" s="5">
        <v>1</v>
      </c>
      <c r="D81" s="5">
        <v>0</v>
      </c>
      <c r="E81" s="5">
        <v>2.613</v>
      </c>
      <c r="F81" s="5">
        <v>5.32</v>
      </c>
      <c r="G81" s="5">
        <v>1</v>
      </c>
      <c r="H81" s="5">
        <v>0</v>
      </c>
      <c r="I81" s="5">
        <v>2.23</v>
      </c>
      <c r="J81" s="5">
        <v>1.87</v>
      </c>
      <c r="K81" s="3" t="s">
        <v>4</v>
      </c>
      <c r="L81" s="3" t="s">
        <v>227</v>
      </c>
    </row>
    <row r="82" spans="1:12">
      <c r="A82" s="7" t="s">
        <v>841</v>
      </c>
      <c r="B82" s="3" t="s">
        <v>44</v>
      </c>
      <c r="C82" s="5">
        <v>0</v>
      </c>
      <c r="D82" s="5">
        <v>0.31</v>
      </c>
      <c r="E82" s="5">
        <v>0.08</v>
      </c>
      <c r="F82" s="5">
        <v>0.16</v>
      </c>
      <c r="G82" s="5">
        <v>0.64</v>
      </c>
      <c r="H82" s="5">
        <v>0.05</v>
      </c>
      <c r="I82" s="5">
        <v>0.1</v>
      </c>
      <c r="J82" s="5">
        <v>0.08</v>
      </c>
      <c r="K82" s="3" t="s">
        <v>227</v>
      </c>
      <c r="L82" s="3" t="s">
        <v>227</v>
      </c>
    </row>
    <row r="83" spans="1:12">
      <c r="A83" s="10" t="s">
        <v>842</v>
      </c>
      <c r="B83" s="3" t="s">
        <v>535</v>
      </c>
      <c r="C83" s="5"/>
      <c r="D83" s="5"/>
      <c r="E83" s="5"/>
      <c r="F83" s="5"/>
      <c r="G83" s="5">
        <v>1</v>
      </c>
      <c r="H83" s="5">
        <v>0</v>
      </c>
      <c r="I83" s="5">
        <v>0.45</v>
      </c>
      <c r="J83" s="5">
        <v>0.38</v>
      </c>
      <c r="K83" s="3" t="s">
        <v>4</v>
      </c>
      <c r="L83" s="3" t="s">
        <v>227</v>
      </c>
    </row>
    <row r="84" spans="1:12">
      <c r="A84" s="9" t="s">
        <v>843</v>
      </c>
      <c r="B84" s="3" t="s">
        <v>285</v>
      </c>
      <c r="C84" s="5">
        <v>1</v>
      </c>
      <c r="D84" s="5">
        <v>0</v>
      </c>
      <c r="E84" s="5">
        <v>7.1999999999999995E-2</v>
      </c>
      <c r="F84" s="5">
        <v>0.15</v>
      </c>
      <c r="G84" s="5"/>
      <c r="H84" s="5"/>
      <c r="I84" s="5"/>
      <c r="J84" s="5"/>
      <c r="K84" s="3" t="s">
        <v>4</v>
      </c>
      <c r="L84" s="3" t="s">
        <v>227</v>
      </c>
    </row>
    <row r="85" spans="1:12">
      <c r="A85" s="6" t="s">
        <v>844</v>
      </c>
      <c r="B85" s="3" t="s">
        <v>288</v>
      </c>
      <c r="C85" s="5">
        <v>0.54</v>
      </c>
      <c r="D85" s="5">
        <v>0.09</v>
      </c>
      <c r="E85" s="5">
        <v>6.3E-2</v>
      </c>
      <c r="F85" s="5">
        <v>0.13</v>
      </c>
      <c r="G85" s="5"/>
      <c r="H85" s="5"/>
      <c r="I85" s="5"/>
      <c r="J85" s="5"/>
      <c r="K85" s="3" t="s">
        <v>67</v>
      </c>
      <c r="L85" s="3" t="s">
        <v>227</v>
      </c>
    </row>
    <row r="86" spans="1:12">
      <c r="A86" s="6" t="s">
        <v>845</v>
      </c>
      <c r="B86" s="3" t="s">
        <v>291</v>
      </c>
      <c r="C86" s="5">
        <v>1</v>
      </c>
      <c r="D86" s="5">
        <v>0</v>
      </c>
      <c r="E86" s="5">
        <v>0.27500000000000002</v>
      </c>
      <c r="F86" s="5">
        <v>0.56000000000000005</v>
      </c>
      <c r="G86" s="5"/>
      <c r="H86" s="5"/>
      <c r="I86" s="5"/>
      <c r="J86" s="5"/>
      <c r="K86" s="3" t="s">
        <v>4</v>
      </c>
      <c r="L86" s="3" t="s">
        <v>7</v>
      </c>
    </row>
    <row r="87" spans="1:12">
      <c r="A87" s="9" t="s">
        <v>846</v>
      </c>
      <c r="B87" s="3" t="s">
        <v>292</v>
      </c>
      <c r="C87" s="5">
        <v>0.33</v>
      </c>
      <c r="D87" s="5">
        <v>0.14000000000000001</v>
      </c>
      <c r="E87" s="5">
        <v>0.11</v>
      </c>
      <c r="F87" s="5">
        <v>0.22</v>
      </c>
      <c r="G87" s="5"/>
      <c r="H87" s="5"/>
      <c r="I87" s="5"/>
      <c r="J87" s="5"/>
      <c r="K87" s="3" t="s">
        <v>227</v>
      </c>
      <c r="L87" s="3" t="s">
        <v>227</v>
      </c>
    </row>
    <row r="88" spans="1:12">
      <c r="A88" s="11" t="s">
        <v>847</v>
      </c>
      <c r="B88" s="3" t="s">
        <v>45</v>
      </c>
      <c r="C88" s="5"/>
      <c r="D88" s="5"/>
      <c r="E88" s="5"/>
      <c r="F88" s="5"/>
      <c r="G88" s="5">
        <v>1</v>
      </c>
      <c r="H88" s="5">
        <v>0</v>
      </c>
      <c r="I88" s="5">
        <v>0.26</v>
      </c>
      <c r="J88" s="5">
        <v>0.22</v>
      </c>
      <c r="K88" s="3" t="s">
        <v>4</v>
      </c>
      <c r="L88" s="3" t="s">
        <v>227</v>
      </c>
    </row>
    <row r="89" spans="1:12">
      <c r="A89" s="7" t="s">
        <v>855</v>
      </c>
      <c r="B89" s="3" t="s">
        <v>46</v>
      </c>
      <c r="C89" s="5">
        <v>0.55000000000000004</v>
      </c>
      <c r="D89" s="5">
        <v>0.09</v>
      </c>
      <c r="E89" s="5">
        <v>0.107</v>
      </c>
      <c r="F89" s="5">
        <v>0.22</v>
      </c>
      <c r="G89" s="5">
        <v>1</v>
      </c>
      <c r="H89" s="5">
        <v>0</v>
      </c>
      <c r="I89" s="5">
        <v>1.5149999999999999</v>
      </c>
      <c r="J89" s="5">
        <v>1.27</v>
      </c>
      <c r="K89" s="3" t="s">
        <v>4</v>
      </c>
      <c r="L89" s="3" t="s">
        <v>227</v>
      </c>
    </row>
    <row r="90" spans="1:12">
      <c r="A90" s="6" t="s">
        <v>856</v>
      </c>
      <c r="B90" s="3" t="s">
        <v>536</v>
      </c>
      <c r="C90" s="5">
        <v>0.66</v>
      </c>
      <c r="D90" s="5">
        <v>0.04</v>
      </c>
      <c r="E90" s="5">
        <v>7.1999999999999995E-2</v>
      </c>
      <c r="F90" s="5">
        <v>0.15</v>
      </c>
      <c r="G90" s="5">
        <v>1</v>
      </c>
      <c r="H90" s="5">
        <v>0</v>
      </c>
      <c r="I90" s="5">
        <v>0.36199999999999999</v>
      </c>
      <c r="J90" s="5">
        <v>0.3</v>
      </c>
      <c r="K90" s="3" t="s">
        <v>4</v>
      </c>
      <c r="L90" s="3" t="s">
        <v>227</v>
      </c>
    </row>
    <row r="91" spans="1:12">
      <c r="A91" s="6" t="s">
        <v>857</v>
      </c>
      <c r="B91" s="3" t="s">
        <v>537</v>
      </c>
      <c r="C91" s="5">
        <v>0.33</v>
      </c>
      <c r="D91" s="5">
        <v>0.14000000000000001</v>
      </c>
      <c r="E91" s="5">
        <v>2.3E-2</v>
      </c>
      <c r="F91" s="5">
        <v>0.05</v>
      </c>
      <c r="G91" s="5">
        <v>0.67</v>
      </c>
      <c r="H91" s="5">
        <v>0</v>
      </c>
      <c r="I91" s="5">
        <v>5.7000000000000002E-2</v>
      </c>
      <c r="J91" s="5">
        <v>0.05</v>
      </c>
      <c r="K91" s="3" t="s">
        <v>4</v>
      </c>
      <c r="L91" s="3" t="s">
        <v>227</v>
      </c>
    </row>
    <row r="92" spans="1:12">
      <c r="A92" s="6" t="s">
        <v>858</v>
      </c>
      <c r="B92" s="3" t="s">
        <v>538</v>
      </c>
      <c r="C92" s="5">
        <v>0.67</v>
      </c>
      <c r="D92" s="5">
        <v>0.03</v>
      </c>
      <c r="E92" s="5">
        <v>0.40200000000000002</v>
      </c>
      <c r="F92" s="5">
        <v>0.82</v>
      </c>
      <c r="G92" s="5">
        <v>0.67</v>
      </c>
      <c r="H92" s="5">
        <v>0.02</v>
      </c>
      <c r="I92" s="5">
        <v>0.25600000000000001</v>
      </c>
      <c r="J92" s="5">
        <v>0.21</v>
      </c>
      <c r="K92" s="3" t="s">
        <v>4</v>
      </c>
      <c r="L92" s="3" t="s">
        <v>227</v>
      </c>
    </row>
    <row r="93" spans="1:12">
      <c r="A93" s="9" t="s">
        <v>859</v>
      </c>
      <c r="B93" s="3" t="s">
        <v>295</v>
      </c>
      <c r="C93" s="5">
        <v>1</v>
      </c>
      <c r="D93" s="5">
        <v>0</v>
      </c>
      <c r="E93" s="5">
        <v>0.27700000000000002</v>
      </c>
      <c r="F93" s="5">
        <v>0.56000000000000005</v>
      </c>
      <c r="G93" s="5">
        <v>1</v>
      </c>
      <c r="H93" s="5">
        <v>0</v>
      </c>
      <c r="I93" s="5">
        <v>1.33</v>
      </c>
      <c r="J93" s="5">
        <v>1.1200000000000001</v>
      </c>
      <c r="K93" s="3" t="s">
        <v>4</v>
      </c>
      <c r="L93" s="3" t="s">
        <v>227</v>
      </c>
    </row>
    <row r="94" spans="1:12">
      <c r="A94" s="7" t="s">
        <v>860</v>
      </c>
      <c r="B94" s="3" t="s">
        <v>539</v>
      </c>
      <c r="C94" s="5"/>
      <c r="D94" s="5"/>
      <c r="E94" s="5"/>
      <c r="F94" s="5"/>
      <c r="G94" s="5">
        <v>0.67</v>
      </c>
      <c r="H94" s="5">
        <v>0.03</v>
      </c>
      <c r="I94" s="5">
        <v>8.7999999999999995E-2</v>
      </c>
      <c r="J94" s="5">
        <v>7.0000000000000007E-2</v>
      </c>
      <c r="K94" s="3" t="s">
        <v>4</v>
      </c>
      <c r="L94" s="3" t="s">
        <v>7</v>
      </c>
    </row>
    <row r="95" spans="1:12">
      <c r="A95" s="6" t="s">
        <v>862</v>
      </c>
      <c r="B95" s="3" t="s">
        <v>540</v>
      </c>
      <c r="C95" s="5">
        <v>0.66</v>
      </c>
      <c r="D95" s="5">
        <v>0.06</v>
      </c>
      <c r="E95" s="5">
        <v>7.4999999999999997E-2</v>
      </c>
      <c r="F95" s="5">
        <v>0.15</v>
      </c>
      <c r="G95" s="5">
        <v>0.33</v>
      </c>
      <c r="H95" s="5">
        <v>0.09</v>
      </c>
      <c r="I95" s="5">
        <v>0.06</v>
      </c>
      <c r="J95" s="5">
        <v>0.05</v>
      </c>
      <c r="K95" s="3" t="s">
        <v>4</v>
      </c>
      <c r="L95" s="3" t="s">
        <v>7</v>
      </c>
    </row>
    <row r="96" spans="1:12">
      <c r="A96" s="10" t="s">
        <v>864</v>
      </c>
      <c r="B96" s="3" t="s">
        <v>49</v>
      </c>
      <c r="C96" s="5">
        <v>0</v>
      </c>
      <c r="D96" s="5">
        <v>0.35</v>
      </c>
      <c r="E96" s="5">
        <v>-2.1999999999999999E-2</v>
      </c>
      <c r="F96" s="5">
        <v>-0.04</v>
      </c>
      <c r="G96" s="5"/>
      <c r="H96" s="5"/>
      <c r="I96" s="5"/>
      <c r="J96" s="5"/>
      <c r="K96" s="3" t="s">
        <v>227</v>
      </c>
      <c r="L96" s="3" t="s">
        <v>227</v>
      </c>
    </row>
    <row r="97" spans="1:12">
      <c r="A97" s="7" t="s">
        <v>865</v>
      </c>
      <c r="B97" s="3" t="s">
        <v>50</v>
      </c>
      <c r="C97" s="5">
        <v>0.19</v>
      </c>
      <c r="D97" s="5">
        <v>0.24</v>
      </c>
      <c r="E97" s="5">
        <v>0.57099999999999995</v>
      </c>
      <c r="F97" s="5">
        <v>1.1599999999999999</v>
      </c>
      <c r="G97" s="5">
        <v>1</v>
      </c>
      <c r="H97" s="5">
        <v>0</v>
      </c>
      <c r="I97" s="5">
        <v>2.121</v>
      </c>
      <c r="J97" s="5">
        <v>1.78</v>
      </c>
      <c r="K97" s="3" t="s">
        <v>227</v>
      </c>
      <c r="L97" s="3" t="s">
        <v>227</v>
      </c>
    </row>
    <row r="98" spans="1:12">
      <c r="A98" s="7" t="s">
        <v>866</v>
      </c>
      <c r="B98" s="3" t="s">
        <v>51</v>
      </c>
      <c r="C98" s="5">
        <v>0</v>
      </c>
      <c r="D98" s="5">
        <v>0.35</v>
      </c>
      <c r="E98" s="5">
        <v>-2.9000000000000001E-2</v>
      </c>
      <c r="F98" s="5">
        <v>-0.06</v>
      </c>
      <c r="G98" s="5">
        <v>1</v>
      </c>
      <c r="H98" s="5">
        <v>0</v>
      </c>
      <c r="I98" s="5">
        <v>0.23400000000000001</v>
      </c>
      <c r="J98" s="5">
        <v>0.2</v>
      </c>
      <c r="K98" s="3" t="s">
        <v>227</v>
      </c>
      <c r="L98" s="3" t="s">
        <v>227</v>
      </c>
    </row>
    <row r="99" spans="1:12">
      <c r="A99" s="9" t="s">
        <v>867</v>
      </c>
      <c r="B99" s="3" t="s">
        <v>541</v>
      </c>
      <c r="C99" s="5">
        <v>0.33</v>
      </c>
      <c r="D99" s="5">
        <v>0.14000000000000001</v>
      </c>
      <c r="E99" s="5">
        <v>6.4000000000000001E-2</v>
      </c>
      <c r="F99" s="5">
        <v>0.13</v>
      </c>
      <c r="G99" s="5">
        <v>1</v>
      </c>
      <c r="H99" s="5">
        <v>0</v>
      </c>
      <c r="I99" s="5">
        <v>0.27100000000000002</v>
      </c>
      <c r="J99" s="5">
        <v>0.23</v>
      </c>
      <c r="K99" s="3" t="s">
        <v>4</v>
      </c>
      <c r="L99" s="3" t="s">
        <v>7</v>
      </c>
    </row>
    <row r="100" spans="1:12">
      <c r="A100" s="7" t="s">
        <v>869</v>
      </c>
      <c r="B100" s="3" t="s">
        <v>296</v>
      </c>
      <c r="C100" s="5">
        <v>1</v>
      </c>
      <c r="D100" s="5">
        <v>0</v>
      </c>
      <c r="E100" s="5">
        <v>0.161</v>
      </c>
      <c r="F100" s="5">
        <v>0.33</v>
      </c>
      <c r="G100" s="5">
        <v>1</v>
      </c>
      <c r="H100" s="5">
        <v>0</v>
      </c>
      <c r="I100" s="5">
        <v>0.14499999999999999</v>
      </c>
      <c r="J100" s="5">
        <v>0.12</v>
      </c>
      <c r="K100" s="3" t="s">
        <v>4</v>
      </c>
      <c r="L100" s="3" t="s">
        <v>7</v>
      </c>
    </row>
    <row r="101" spans="1:12">
      <c r="A101" s="10" t="s">
        <v>870</v>
      </c>
      <c r="B101" s="3" t="s">
        <v>297</v>
      </c>
      <c r="C101" s="5">
        <v>1</v>
      </c>
      <c r="D101" s="5">
        <v>0</v>
      </c>
      <c r="E101" s="5">
        <v>0.115</v>
      </c>
      <c r="F101" s="5">
        <v>0.23</v>
      </c>
      <c r="G101" s="5">
        <v>1</v>
      </c>
      <c r="H101" s="5">
        <v>0</v>
      </c>
      <c r="I101" s="5">
        <v>0.55000000000000004</v>
      </c>
      <c r="J101" s="5">
        <v>0.46</v>
      </c>
      <c r="K101" s="3" t="s">
        <v>4</v>
      </c>
      <c r="L101" s="3" t="s">
        <v>227</v>
      </c>
    </row>
    <row r="102" spans="1:12">
      <c r="A102" s="7" t="s">
        <v>871</v>
      </c>
      <c r="B102" s="3" t="s">
        <v>542</v>
      </c>
      <c r="C102" s="5">
        <v>0.99</v>
      </c>
      <c r="D102" s="5">
        <v>0</v>
      </c>
      <c r="E102" s="5">
        <v>8.3000000000000004E-2</v>
      </c>
      <c r="F102" s="5">
        <v>0.17</v>
      </c>
      <c r="G102" s="5"/>
      <c r="H102" s="5"/>
      <c r="I102" s="5"/>
      <c r="J102" s="5"/>
      <c r="K102" s="3" t="s">
        <v>4</v>
      </c>
      <c r="L102" s="3" t="s">
        <v>7</v>
      </c>
    </row>
    <row r="103" spans="1:12">
      <c r="A103" s="7" t="s">
        <v>873</v>
      </c>
      <c r="B103" s="3" t="s">
        <v>53</v>
      </c>
      <c r="C103" s="5">
        <v>0.33</v>
      </c>
      <c r="D103" s="5">
        <v>0.14000000000000001</v>
      </c>
      <c r="E103" s="5">
        <v>9.2999999999999999E-2</v>
      </c>
      <c r="F103" s="5">
        <v>0.19</v>
      </c>
      <c r="G103" s="5"/>
      <c r="H103" s="5"/>
      <c r="I103" s="5"/>
      <c r="J103" s="5"/>
      <c r="K103" s="3" t="s">
        <v>227</v>
      </c>
      <c r="L103" s="3" t="s">
        <v>7</v>
      </c>
    </row>
    <row r="104" spans="1:12">
      <c r="A104" s="7" t="s">
        <v>874</v>
      </c>
      <c r="B104" s="3" t="s">
        <v>54</v>
      </c>
      <c r="C104" s="5">
        <v>0</v>
      </c>
      <c r="D104" s="5">
        <v>0.35</v>
      </c>
      <c r="E104" s="5">
        <v>-0.157</v>
      </c>
      <c r="F104" s="5">
        <v>-0.32</v>
      </c>
      <c r="G104" s="5"/>
      <c r="H104" s="5"/>
      <c r="I104" s="5"/>
      <c r="J104" s="5"/>
      <c r="K104" s="3" t="s">
        <v>227</v>
      </c>
      <c r="L104" s="3" t="s">
        <v>7</v>
      </c>
    </row>
    <row r="105" spans="1:12">
      <c r="A105" s="10" t="s">
        <v>876</v>
      </c>
      <c r="B105" s="3" t="s">
        <v>543</v>
      </c>
      <c r="C105" s="5">
        <v>0.66</v>
      </c>
      <c r="D105" s="5">
        <v>0.04</v>
      </c>
      <c r="E105" s="5">
        <v>0.126</v>
      </c>
      <c r="F105" s="5">
        <v>0.26</v>
      </c>
      <c r="G105" s="5">
        <v>0.33</v>
      </c>
      <c r="H105" s="5">
        <v>0.09</v>
      </c>
      <c r="I105" s="5">
        <v>7.1999999999999995E-2</v>
      </c>
      <c r="J105" s="5">
        <v>0.06</v>
      </c>
      <c r="K105" s="3" t="s">
        <v>4</v>
      </c>
      <c r="L105" s="3" t="s">
        <v>227</v>
      </c>
    </row>
    <row r="106" spans="1:12">
      <c r="A106" s="9" t="s">
        <v>877</v>
      </c>
      <c r="B106" s="3" t="s">
        <v>55</v>
      </c>
      <c r="C106" s="5">
        <v>0.02</v>
      </c>
      <c r="D106" s="5">
        <v>0.3</v>
      </c>
      <c r="E106" s="5">
        <v>1.7000000000000001E-2</v>
      </c>
      <c r="F106" s="5">
        <v>0.04</v>
      </c>
      <c r="G106" s="5"/>
      <c r="H106" s="5"/>
      <c r="I106" s="5"/>
      <c r="J106" s="5"/>
      <c r="K106" s="3" t="s">
        <v>227</v>
      </c>
      <c r="L106" s="3" t="s">
        <v>227</v>
      </c>
    </row>
    <row r="107" spans="1:12">
      <c r="A107" s="7" t="s">
        <v>879</v>
      </c>
      <c r="B107" s="3" t="s">
        <v>57</v>
      </c>
      <c r="C107" s="5">
        <v>1</v>
      </c>
      <c r="D107" s="5">
        <v>0</v>
      </c>
      <c r="E107" s="5">
        <v>0.29599999999999999</v>
      </c>
      <c r="F107" s="5">
        <v>0.6</v>
      </c>
      <c r="G107" s="5">
        <v>1</v>
      </c>
      <c r="H107" s="5">
        <v>0</v>
      </c>
      <c r="I107" s="5">
        <v>0.59199999999999997</v>
      </c>
      <c r="J107" s="5">
        <v>0.5</v>
      </c>
      <c r="K107" s="3" t="s">
        <v>4</v>
      </c>
      <c r="L107" s="3" t="s">
        <v>227</v>
      </c>
    </row>
    <row r="108" spans="1:12">
      <c r="A108" s="9" t="s">
        <v>880</v>
      </c>
      <c r="B108" s="3" t="s">
        <v>300</v>
      </c>
      <c r="C108" s="5">
        <v>0</v>
      </c>
      <c r="D108" s="5">
        <v>0.31</v>
      </c>
      <c r="E108" s="5">
        <v>-3.9E-2</v>
      </c>
      <c r="F108" s="5">
        <v>-0.08</v>
      </c>
      <c r="G108" s="5"/>
      <c r="H108" s="5"/>
      <c r="I108" s="5"/>
      <c r="J108" s="5"/>
      <c r="K108" s="3" t="s">
        <v>227</v>
      </c>
      <c r="L108" s="3" t="s">
        <v>227</v>
      </c>
    </row>
    <row r="109" spans="1:12">
      <c r="A109" s="6" t="s">
        <v>883</v>
      </c>
      <c r="B109" s="3" t="s">
        <v>301</v>
      </c>
      <c r="C109" s="5">
        <v>1</v>
      </c>
      <c r="D109" s="5">
        <v>0</v>
      </c>
      <c r="E109" s="5">
        <v>0.42099999999999999</v>
      </c>
      <c r="F109" s="5">
        <v>0.86</v>
      </c>
      <c r="G109" s="5">
        <v>1</v>
      </c>
      <c r="H109" s="5">
        <v>0</v>
      </c>
      <c r="I109" s="5">
        <v>0.64600000000000002</v>
      </c>
      <c r="J109" s="5">
        <v>0.54</v>
      </c>
      <c r="K109" s="3" t="s">
        <v>4</v>
      </c>
      <c r="L109" s="3" t="s">
        <v>227</v>
      </c>
    </row>
    <row r="110" spans="1:12">
      <c r="A110" s="7" t="s">
        <v>886</v>
      </c>
      <c r="B110" s="3" t="s">
        <v>62</v>
      </c>
      <c r="C110" s="5">
        <v>0</v>
      </c>
      <c r="D110" s="5">
        <v>0.35</v>
      </c>
      <c r="E110" s="5">
        <v>-0.05</v>
      </c>
      <c r="F110" s="5">
        <v>-0.1</v>
      </c>
      <c r="G110" s="5"/>
      <c r="H110" s="5"/>
      <c r="I110" s="5"/>
      <c r="J110" s="5"/>
      <c r="K110" s="3" t="s">
        <v>227</v>
      </c>
      <c r="L110" s="3" t="s">
        <v>227</v>
      </c>
    </row>
    <row r="111" spans="1:12">
      <c r="A111" s="7" t="s">
        <v>887</v>
      </c>
      <c r="B111" s="3" t="s">
        <v>63</v>
      </c>
      <c r="C111" s="5">
        <v>1</v>
      </c>
      <c r="D111" s="5">
        <v>0</v>
      </c>
      <c r="E111" s="5">
        <v>0.89900000000000002</v>
      </c>
      <c r="F111" s="5">
        <v>1.83</v>
      </c>
      <c r="G111" s="5">
        <v>1</v>
      </c>
      <c r="H111" s="5">
        <v>0</v>
      </c>
      <c r="I111" s="5">
        <v>1.897</v>
      </c>
      <c r="J111" s="5">
        <v>1.59</v>
      </c>
      <c r="K111" s="3" t="s">
        <v>4</v>
      </c>
      <c r="L111" s="3" t="s">
        <v>227</v>
      </c>
    </row>
    <row r="112" spans="1:12">
      <c r="A112" s="9" t="s">
        <v>890</v>
      </c>
      <c r="B112" s="3" t="s">
        <v>544</v>
      </c>
      <c r="C112" s="5"/>
      <c r="D112" s="5"/>
      <c r="E112" s="5"/>
      <c r="F112" s="5"/>
      <c r="G112" s="5">
        <v>1</v>
      </c>
      <c r="H112" s="5">
        <v>0</v>
      </c>
      <c r="I112" s="5">
        <v>5.2999999999999999E-2</v>
      </c>
      <c r="J112" s="5">
        <v>0.04</v>
      </c>
      <c r="K112" s="3" t="s">
        <v>4</v>
      </c>
      <c r="L112" s="3" t="s">
        <v>7</v>
      </c>
    </row>
    <row r="113" spans="1:12">
      <c r="A113" s="9" t="s">
        <v>891</v>
      </c>
      <c r="B113" s="3" t="s">
        <v>545</v>
      </c>
      <c r="C113" s="5">
        <v>0.66</v>
      </c>
      <c r="D113" s="5">
        <v>0.04</v>
      </c>
      <c r="E113" s="5">
        <v>7.1999999999999995E-2</v>
      </c>
      <c r="F113" s="5">
        <v>0.15</v>
      </c>
      <c r="G113" s="5"/>
      <c r="H113" s="5"/>
      <c r="I113" s="5"/>
      <c r="J113" s="5"/>
      <c r="K113" s="3" t="s">
        <v>4</v>
      </c>
      <c r="L113" s="3" t="s">
        <v>7</v>
      </c>
    </row>
    <row r="114" spans="1:12">
      <c r="A114" s="7" t="s">
        <v>892</v>
      </c>
      <c r="B114" s="3" t="s">
        <v>65</v>
      </c>
      <c r="C114" s="5">
        <v>0</v>
      </c>
      <c r="D114" s="5">
        <v>0.35</v>
      </c>
      <c r="E114" s="5">
        <v>-0.13100000000000001</v>
      </c>
      <c r="F114" s="5">
        <v>-0.27</v>
      </c>
      <c r="G114" s="5">
        <v>1</v>
      </c>
      <c r="H114" s="5">
        <v>0</v>
      </c>
      <c r="I114" s="5">
        <v>0.56200000000000006</v>
      </c>
      <c r="J114" s="5">
        <v>0.47</v>
      </c>
      <c r="K114" s="3" t="s">
        <v>227</v>
      </c>
      <c r="L114" s="3" t="s">
        <v>227</v>
      </c>
    </row>
    <row r="115" spans="1:12">
      <c r="A115" s="9" t="s">
        <v>893</v>
      </c>
      <c r="B115" s="3" t="s">
        <v>66</v>
      </c>
      <c r="C115" s="5">
        <v>1</v>
      </c>
      <c r="D115" s="5">
        <v>0</v>
      </c>
      <c r="E115" s="5">
        <v>1.5920000000000001</v>
      </c>
      <c r="F115" s="5">
        <v>3.24</v>
      </c>
      <c r="G115" s="5">
        <v>1</v>
      </c>
      <c r="H115" s="5">
        <v>0</v>
      </c>
      <c r="I115" s="5">
        <v>3.3279999999999998</v>
      </c>
      <c r="J115" s="5">
        <v>2.79</v>
      </c>
      <c r="K115" s="3" t="s">
        <v>4</v>
      </c>
      <c r="L115" s="3" t="s">
        <v>227</v>
      </c>
    </row>
    <row r="116" spans="1:12">
      <c r="A116" s="7" t="s">
        <v>894</v>
      </c>
      <c r="B116" s="3" t="s">
        <v>303</v>
      </c>
      <c r="C116" s="5">
        <v>1</v>
      </c>
      <c r="D116" s="5">
        <v>0</v>
      </c>
      <c r="E116" s="5">
        <v>0.14799999999999999</v>
      </c>
      <c r="F116" s="5">
        <v>0.3</v>
      </c>
      <c r="G116" s="5">
        <v>1</v>
      </c>
      <c r="H116" s="5">
        <v>0</v>
      </c>
      <c r="I116" s="5">
        <v>1.32</v>
      </c>
      <c r="J116" s="5">
        <v>1.1100000000000001</v>
      </c>
      <c r="K116" s="3" t="s">
        <v>4</v>
      </c>
      <c r="L116" s="3" t="s">
        <v>227</v>
      </c>
    </row>
    <row r="117" spans="1:12">
      <c r="A117" s="11" t="s">
        <v>896</v>
      </c>
      <c r="B117" s="3" t="s">
        <v>546</v>
      </c>
      <c r="C117" s="5">
        <v>0.63</v>
      </c>
      <c r="D117" s="5">
        <v>0.08</v>
      </c>
      <c r="E117" s="5">
        <v>7.6999999999999999E-2</v>
      </c>
      <c r="F117" s="5">
        <v>0.16</v>
      </c>
      <c r="G117" s="5">
        <v>1</v>
      </c>
      <c r="H117" s="5">
        <v>0</v>
      </c>
      <c r="I117" s="5">
        <v>0.32600000000000001</v>
      </c>
      <c r="J117" s="5">
        <v>0.27</v>
      </c>
      <c r="K117" s="3" t="s">
        <v>4</v>
      </c>
      <c r="L117" s="3" t="s">
        <v>227</v>
      </c>
    </row>
    <row r="118" spans="1:12">
      <c r="A118" s="7" t="s">
        <v>895</v>
      </c>
      <c r="B118" s="3" t="s">
        <v>68</v>
      </c>
      <c r="C118" s="5">
        <v>1</v>
      </c>
      <c r="D118" s="5">
        <v>0</v>
      </c>
      <c r="E118" s="5">
        <v>0.314</v>
      </c>
      <c r="F118" s="5">
        <v>0.64</v>
      </c>
      <c r="G118" s="5">
        <v>1</v>
      </c>
      <c r="H118" s="5">
        <v>0</v>
      </c>
      <c r="I118" s="5">
        <v>0.79500000000000004</v>
      </c>
      <c r="J118" s="5">
        <v>0.67</v>
      </c>
      <c r="K118" s="3" t="s">
        <v>4</v>
      </c>
      <c r="L118" s="3" t="s">
        <v>227</v>
      </c>
    </row>
    <row r="119" spans="1:12">
      <c r="A119" s="9" t="s">
        <v>899</v>
      </c>
      <c r="B119" s="3" t="s">
        <v>547</v>
      </c>
      <c r="C119" s="5">
        <v>1</v>
      </c>
      <c r="D119" s="5">
        <v>0</v>
      </c>
      <c r="E119" s="5">
        <v>0.10299999999999999</v>
      </c>
      <c r="F119" s="5">
        <v>0.21</v>
      </c>
      <c r="G119" s="5">
        <v>1</v>
      </c>
      <c r="H119" s="5">
        <v>0</v>
      </c>
      <c r="I119" s="5">
        <v>0.30299999999999999</v>
      </c>
      <c r="J119" s="5">
        <v>0.25</v>
      </c>
      <c r="K119" s="3" t="s">
        <v>4</v>
      </c>
      <c r="L119" s="3" t="s">
        <v>7</v>
      </c>
    </row>
    <row r="120" spans="1:12">
      <c r="A120" s="9" t="s">
        <v>900</v>
      </c>
      <c r="B120" s="3" t="s">
        <v>70</v>
      </c>
      <c r="C120" s="5"/>
      <c r="D120" s="5"/>
      <c r="E120" s="5"/>
      <c r="F120" s="5"/>
      <c r="G120" s="5">
        <v>1</v>
      </c>
      <c r="H120" s="5">
        <v>0</v>
      </c>
      <c r="I120" s="5">
        <v>0.17199999999999999</v>
      </c>
      <c r="J120" s="5">
        <v>0.14000000000000001</v>
      </c>
      <c r="K120" s="3" t="s">
        <v>4</v>
      </c>
      <c r="L120" s="3" t="s">
        <v>4</v>
      </c>
    </row>
    <row r="121" spans="1:12">
      <c r="A121" s="15" t="s">
        <v>901</v>
      </c>
      <c r="B121" s="3" t="s">
        <v>548</v>
      </c>
      <c r="C121" s="5">
        <v>0.66</v>
      </c>
      <c r="D121" s="5">
        <v>0.06</v>
      </c>
      <c r="E121" s="5">
        <v>8.3000000000000004E-2</v>
      </c>
      <c r="F121" s="5">
        <v>0.17</v>
      </c>
      <c r="G121" s="5">
        <v>1</v>
      </c>
      <c r="H121" s="5">
        <v>0</v>
      </c>
      <c r="I121" s="5">
        <v>0.11600000000000001</v>
      </c>
      <c r="J121" s="5">
        <v>0.1</v>
      </c>
      <c r="K121" s="3" t="s">
        <v>4</v>
      </c>
      <c r="L121" s="3" t="s">
        <v>7</v>
      </c>
    </row>
    <row r="122" spans="1:12">
      <c r="A122" s="7" t="s">
        <v>902</v>
      </c>
      <c r="B122" s="3" t="s">
        <v>305</v>
      </c>
      <c r="C122" s="5">
        <v>0.93</v>
      </c>
      <c r="D122" s="5">
        <v>0.01</v>
      </c>
      <c r="E122" s="5">
        <v>0.161</v>
      </c>
      <c r="F122" s="5">
        <v>0.33</v>
      </c>
      <c r="G122" s="5"/>
      <c r="H122" s="5"/>
      <c r="I122" s="5"/>
      <c r="J122" s="5"/>
      <c r="K122" s="3" t="s">
        <v>4</v>
      </c>
      <c r="L122" s="3" t="s">
        <v>227</v>
      </c>
    </row>
    <row r="123" spans="1:12">
      <c r="A123" s="14" t="s">
        <v>905</v>
      </c>
      <c r="B123" s="3" t="s">
        <v>307</v>
      </c>
      <c r="C123" s="5"/>
      <c r="D123" s="5"/>
      <c r="E123" s="5"/>
      <c r="F123" s="5"/>
      <c r="G123" s="5">
        <v>1</v>
      </c>
      <c r="H123" s="5">
        <v>0</v>
      </c>
      <c r="I123" s="5">
        <v>0.16900000000000001</v>
      </c>
      <c r="J123" s="5">
        <v>0.14000000000000001</v>
      </c>
      <c r="K123" s="3" t="s">
        <v>4</v>
      </c>
      <c r="L123" s="3" t="s">
        <v>227</v>
      </c>
    </row>
    <row r="124" spans="1:12">
      <c r="A124" s="10" t="s">
        <v>908</v>
      </c>
      <c r="B124" s="3" t="s">
        <v>73</v>
      </c>
      <c r="C124" s="5"/>
      <c r="D124" s="5"/>
      <c r="E124" s="5"/>
      <c r="F124" s="5"/>
      <c r="G124" s="5">
        <v>0.74</v>
      </c>
      <c r="H124" s="5">
        <v>0</v>
      </c>
      <c r="I124" s="5">
        <v>0.14799999999999999</v>
      </c>
      <c r="J124" s="5">
        <v>0.12</v>
      </c>
      <c r="K124" s="3" t="s">
        <v>4</v>
      </c>
      <c r="L124" s="3" t="s">
        <v>227</v>
      </c>
    </row>
    <row r="125" spans="1:12">
      <c r="A125" s="14" t="s">
        <v>909</v>
      </c>
      <c r="B125" s="3" t="s">
        <v>74</v>
      </c>
      <c r="C125" s="5"/>
      <c r="D125" s="5"/>
      <c r="E125" s="5"/>
      <c r="F125" s="5"/>
      <c r="G125" s="5">
        <v>0.14000000000000001</v>
      </c>
      <c r="H125" s="5">
        <v>0.17</v>
      </c>
      <c r="I125" s="5">
        <v>6.5000000000000002E-2</v>
      </c>
      <c r="J125" s="5">
        <v>0.05</v>
      </c>
      <c r="K125" s="3" t="s">
        <v>227</v>
      </c>
      <c r="L125" s="3" t="s">
        <v>7</v>
      </c>
    </row>
    <row r="126" spans="1:12">
      <c r="A126" s="7" t="s">
        <v>910</v>
      </c>
      <c r="B126" s="3" t="s">
        <v>549</v>
      </c>
      <c r="C126" s="5">
        <v>0.66</v>
      </c>
      <c r="D126" s="5">
        <v>0.06</v>
      </c>
      <c r="E126" s="5">
        <v>2.4E-2</v>
      </c>
      <c r="F126" s="5">
        <v>0.05</v>
      </c>
      <c r="G126" s="5"/>
      <c r="H126" s="5"/>
      <c r="I126" s="5"/>
      <c r="J126" s="5"/>
      <c r="K126" s="3" t="s">
        <v>4</v>
      </c>
      <c r="L126" s="3" t="s">
        <v>227</v>
      </c>
    </row>
    <row r="127" spans="1:12">
      <c r="A127" s="13" t="s">
        <v>912</v>
      </c>
      <c r="B127" s="3" t="s">
        <v>310</v>
      </c>
      <c r="C127" s="5"/>
      <c r="D127" s="5"/>
      <c r="E127" s="5"/>
      <c r="F127" s="5"/>
      <c r="G127" s="5">
        <v>1</v>
      </c>
      <c r="H127" s="5">
        <v>0</v>
      </c>
      <c r="I127" s="5">
        <v>2.7E-2</v>
      </c>
      <c r="J127" s="5">
        <v>0.02</v>
      </c>
      <c r="K127" s="3" t="s">
        <v>4</v>
      </c>
      <c r="L127" s="3" t="s">
        <v>7</v>
      </c>
    </row>
    <row r="128" spans="1:12">
      <c r="A128" s="13" t="s">
        <v>913</v>
      </c>
      <c r="B128" s="3" t="s">
        <v>311</v>
      </c>
      <c r="C128" s="5">
        <v>0.28999999999999998</v>
      </c>
      <c r="D128" s="5">
        <v>0.22</v>
      </c>
      <c r="E128" s="5">
        <v>0.32</v>
      </c>
      <c r="F128" s="5">
        <v>0.65</v>
      </c>
      <c r="G128" s="5">
        <v>1</v>
      </c>
      <c r="H128" s="5">
        <v>0</v>
      </c>
      <c r="I128" s="5">
        <v>0.82399999999999995</v>
      </c>
      <c r="J128" s="5">
        <v>0.69</v>
      </c>
      <c r="K128" s="3" t="s">
        <v>4</v>
      </c>
      <c r="L128" s="3" t="s">
        <v>227</v>
      </c>
    </row>
    <row r="129" spans="1:12">
      <c r="A129" s="7" t="s">
        <v>914</v>
      </c>
      <c r="B129" s="3" t="s">
        <v>75</v>
      </c>
      <c r="C129" s="5">
        <v>0.27</v>
      </c>
      <c r="D129" s="5">
        <v>0.23</v>
      </c>
      <c r="E129" s="5">
        <v>0.66400000000000003</v>
      </c>
      <c r="F129" s="5">
        <v>1.35</v>
      </c>
      <c r="G129" s="5">
        <v>1</v>
      </c>
      <c r="H129" s="5">
        <v>0</v>
      </c>
      <c r="I129" s="5">
        <v>1.506</v>
      </c>
      <c r="J129" s="5">
        <v>1.26</v>
      </c>
      <c r="K129" s="3" t="s">
        <v>4</v>
      </c>
      <c r="L129" s="3" t="s">
        <v>227</v>
      </c>
    </row>
    <row r="130" spans="1:12">
      <c r="A130" s="7" t="s">
        <v>915</v>
      </c>
      <c r="B130" s="3" t="s">
        <v>76</v>
      </c>
      <c r="C130" s="5">
        <v>0</v>
      </c>
      <c r="D130" s="5">
        <v>0.33</v>
      </c>
      <c r="E130" s="5">
        <v>0.42099999999999999</v>
      </c>
      <c r="F130" s="5">
        <v>0.86</v>
      </c>
      <c r="G130" s="5">
        <v>1</v>
      </c>
      <c r="H130" s="5">
        <v>0</v>
      </c>
      <c r="I130" s="5">
        <v>2.2000000000000002</v>
      </c>
      <c r="J130" s="5">
        <v>1.85</v>
      </c>
      <c r="K130" s="3" t="s">
        <v>227</v>
      </c>
      <c r="L130" s="3" t="s">
        <v>227</v>
      </c>
    </row>
    <row r="131" spans="1:12">
      <c r="A131" s="7" t="s">
        <v>916</v>
      </c>
      <c r="B131" s="3" t="s">
        <v>77</v>
      </c>
      <c r="C131" s="5">
        <v>0</v>
      </c>
      <c r="D131" s="5">
        <v>0.33</v>
      </c>
      <c r="E131" s="5">
        <v>0.45700000000000002</v>
      </c>
      <c r="F131" s="5">
        <v>0.93</v>
      </c>
      <c r="G131" s="5">
        <v>1</v>
      </c>
      <c r="H131" s="5">
        <v>0</v>
      </c>
      <c r="I131" s="5">
        <v>2.1949999999999998</v>
      </c>
      <c r="J131" s="5">
        <v>1.84</v>
      </c>
      <c r="K131" s="3" t="s">
        <v>227</v>
      </c>
      <c r="L131" s="3" t="s">
        <v>227</v>
      </c>
    </row>
    <row r="132" spans="1:12">
      <c r="A132" s="7" t="s">
        <v>917</v>
      </c>
      <c r="B132" s="3" t="s">
        <v>78</v>
      </c>
      <c r="C132" s="5"/>
      <c r="D132" s="5"/>
      <c r="E132" s="5"/>
      <c r="F132" s="5"/>
      <c r="G132" s="5">
        <v>0.24</v>
      </c>
      <c r="H132" s="5">
        <v>0.16</v>
      </c>
      <c r="I132" s="5">
        <v>0.42199999999999999</v>
      </c>
      <c r="J132" s="5">
        <v>0.35</v>
      </c>
      <c r="K132" s="3" t="s">
        <v>227</v>
      </c>
      <c r="L132" s="3" t="s">
        <v>227</v>
      </c>
    </row>
    <row r="133" spans="1:12">
      <c r="A133" s="9" t="s">
        <v>918</v>
      </c>
      <c r="B133" s="3" t="s">
        <v>79</v>
      </c>
      <c r="C133" s="5">
        <v>0.41</v>
      </c>
      <c r="D133" s="5">
        <v>0.11</v>
      </c>
      <c r="E133" s="5">
        <v>0.35399999999999998</v>
      </c>
      <c r="F133" s="5">
        <v>0.72</v>
      </c>
      <c r="G133" s="5">
        <v>0</v>
      </c>
      <c r="H133" s="5">
        <v>0.18</v>
      </c>
      <c r="I133" s="5">
        <v>0.28799999999999998</v>
      </c>
      <c r="J133" s="5">
        <v>0.24</v>
      </c>
      <c r="K133" s="3" t="s">
        <v>227</v>
      </c>
      <c r="L133" s="3" t="s">
        <v>227</v>
      </c>
    </row>
    <row r="134" spans="1:12">
      <c r="A134" s="7" t="s">
        <v>921</v>
      </c>
      <c r="B134" s="3" t="s">
        <v>81</v>
      </c>
      <c r="C134" s="5"/>
      <c r="D134" s="5"/>
      <c r="E134" s="5"/>
      <c r="F134" s="5"/>
      <c r="G134" s="5">
        <v>0.22</v>
      </c>
      <c r="H134" s="5">
        <v>0.17</v>
      </c>
      <c r="I134" s="5">
        <v>0.64800000000000002</v>
      </c>
      <c r="J134" s="5">
        <v>0.54</v>
      </c>
      <c r="K134" s="3" t="s">
        <v>227</v>
      </c>
      <c r="L134" s="3" t="s">
        <v>227</v>
      </c>
    </row>
    <row r="135" spans="1:12">
      <c r="A135" s="6" t="s">
        <v>922</v>
      </c>
      <c r="B135" s="3" t="s">
        <v>550</v>
      </c>
      <c r="C135" s="5"/>
      <c r="D135" s="5"/>
      <c r="E135" s="5"/>
      <c r="F135" s="5"/>
      <c r="G135" s="5">
        <v>0.08</v>
      </c>
      <c r="H135" s="5">
        <v>0.17</v>
      </c>
      <c r="I135" s="5">
        <v>0.13</v>
      </c>
      <c r="J135" s="5">
        <v>0.11</v>
      </c>
      <c r="K135" s="3" t="s">
        <v>227</v>
      </c>
      <c r="L135" s="3" t="s">
        <v>7</v>
      </c>
    </row>
    <row r="136" spans="1:12">
      <c r="A136" s="9" t="s">
        <v>923</v>
      </c>
      <c r="B136" s="3" t="s">
        <v>314</v>
      </c>
      <c r="C136" s="5">
        <v>0.45</v>
      </c>
      <c r="D136" s="5">
        <v>0.11</v>
      </c>
      <c r="E136" s="5">
        <v>0.26400000000000001</v>
      </c>
      <c r="F136" s="5">
        <v>0.54</v>
      </c>
      <c r="G136" s="5">
        <v>0</v>
      </c>
      <c r="H136" s="5">
        <v>0.18</v>
      </c>
      <c r="I136" s="5">
        <v>8.7999999999999995E-2</v>
      </c>
      <c r="J136" s="5">
        <v>7.0000000000000007E-2</v>
      </c>
      <c r="K136" s="3" t="s">
        <v>227</v>
      </c>
      <c r="L136" s="3" t="s">
        <v>7</v>
      </c>
    </row>
    <row r="137" spans="1:12">
      <c r="A137" s="14" t="s">
        <v>924</v>
      </c>
      <c r="B137" s="3" t="s">
        <v>82</v>
      </c>
      <c r="C137" s="5"/>
      <c r="D137" s="5"/>
      <c r="E137" s="5"/>
      <c r="F137" s="5"/>
      <c r="G137" s="5">
        <v>0.42</v>
      </c>
      <c r="H137" s="5">
        <v>0.05</v>
      </c>
      <c r="I137" s="5">
        <v>0.32500000000000001</v>
      </c>
      <c r="J137" s="5">
        <v>0.27</v>
      </c>
      <c r="K137" s="3" t="s">
        <v>67</v>
      </c>
      <c r="L137" s="3" t="s">
        <v>7</v>
      </c>
    </row>
    <row r="138" spans="1:12">
      <c r="A138" s="9" t="s">
        <v>925</v>
      </c>
      <c r="B138" s="3" t="s">
        <v>551</v>
      </c>
      <c r="C138" s="5">
        <v>1</v>
      </c>
      <c r="D138" s="5">
        <v>0</v>
      </c>
      <c r="E138" s="5">
        <v>0.23899999999999999</v>
      </c>
      <c r="F138" s="5">
        <v>0.49</v>
      </c>
      <c r="G138" s="5">
        <v>1</v>
      </c>
      <c r="H138" s="5">
        <v>0</v>
      </c>
      <c r="I138" s="5">
        <v>0.47899999999999998</v>
      </c>
      <c r="J138" s="5">
        <v>0.4</v>
      </c>
      <c r="K138" s="3" t="s">
        <v>4</v>
      </c>
      <c r="L138" s="3" t="s">
        <v>7</v>
      </c>
    </row>
    <row r="139" spans="1:12">
      <c r="A139" s="7" t="s">
        <v>927</v>
      </c>
      <c r="B139" s="3" t="s">
        <v>552</v>
      </c>
      <c r="C139" s="5">
        <v>0.33</v>
      </c>
      <c r="D139" s="5">
        <v>0.14000000000000001</v>
      </c>
      <c r="E139" s="5">
        <v>0.1</v>
      </c>
      <c r="F139" s="5">
        <v>0.2</v>
      </c>
      <c r="G139" s="5">
        <v>0.33</v>
      </c>
      <c r="H139" s="5">
        <v>7.0000000000000007E-2</v>
      </c>
      <c r="I139" s="5">
        <v>0.1</v>
      </c>
      <c r="J139" s="5">
        <v>0.08</v>
      </c>
      <c r="K139" s="3" t="s">
        <v>227</v>
      </c>
      <c r="L139" s="3" t="s">
        <v>7</v>
      </c>
    </row>
    <row r="140" spans="1:12">
      <c r="A140" s="9" t="s">
        <v>928</v>
      </c>
      <c r="B140" s="3" t="s">
        <v>553</v>
      </c>
      <c r="C140" s="5">
        <v>1</v>
      </c>
      <c r="D140" s="5">
        <v>0</v>
      </c>
      <c r="E140" s="5">
        <v>0.68100000000000005</v>
      </c>
      <c r="F140" s="5">
        <v>1.39</v>
      </c>
      <c r="G140" s="5">
        <v>0.67</v>
      </c>
      <c r="H140" s="5">
        <v>0.01</v>
      </c>
      <c r="I140" s="5">
        <v>0.29199999999999998</v>
      </c>
      <c r="J140" s="5">
        <v>0.24</v>
      </c>
      <c r="K140" s="3" t="s">
        <v>4</v>
      </c>
      <c r="L140" s="3" t="s">
        <v>227</v>
      </c>
    </row>
    <row r="141" spans="1:12">
      <c r="A141" s="9" t="s">
        <v>929</v>
      </c>
      <c r="B141" s="3" t="s">
        <v>83</v>
      </c>
      <c r="C141" s="5">
        <v>0</v>
      </c>
      <c r="D141" s="5">
        <v>0.31</v>
      </c>
      <c r="E141" s="5">
        <v>5.1999999999999998E-2</v>
      </c>
      <c r="F141" s="5">
        <v>0.11</v>
      </c>
      <c r="G141" s="5">
        <v>1</v>
      </c>
      <c r="H141" s="5">
        <v>0</v>
      </c>
      <c r="I141" s="5">
        <v>1.0069999999999999</v>
      </c>
      <c r="J141" s="5">
        <v>0.84</v>
      </c>
      <c r="K141" s="3" t="s">
        <v>227</v>
      </c>
      <c r="L141" s="3" t="s">
        <v>227</v>
      </c>
    </row>
    <row r="142" spans="1:12">
      <c r="A142" s="7" t="s">
        <v>930</v>
      </c>
      <c r="B142" s="3" t="s">
        <v>84</v>
      </c>
      <c r="C142" s="5">
        <v>0.96</v>
      </c>
      <c r="D142" s="5">
        <v>0</v>
      </c>
      <c r="E142" s="5">
        <v>0.72099999999999997</v>
      </c>
      <c r="F142" s="5">
        <v>1.47</v>
      </c>
      <c r="G142" s="5">
        <v>1</v>
      </c>
      <c r="H142" s="5">
        <v>0</v>
      </c>
      <c r="I142" s="5">
        <v>1.3360000000000001</v>
      </c>
      <c r="J142" s="5">
        <v>1.1200000000000001</v>
      </c>
      <c r="K142" s="3" t="s">
        <v>4</v>
      </c>
      <c r="L142" s="3" t="s">
        <v>227</v>
      </c>
    </row>
    <row r="143" spans="1:12">
      <c r="A143" s="7" t="s">
        <v>931</v>
      </c>
      <c r="B143" s="3" t="s">
        <v>316</v>
      </c>
      <c r="C143" s="5">
        <v>1</v>
      </c>
      <c r="D143" s="5">
        <v>0</v>
      </c>
      <c r="E143" s="5">
        <v>1.0349999999999999</v>
      </c>
      <c r="F143" s="5">
        <v>2.11</v>
      </c>
      <c r="G143" s="5">
        <v>1</v>
      </c>
      <c r="H143" s="5">
        <v>0</v>
      </c>
      <c r="I143" s="5">
        <v>1.389</v>
      </c>
      <c r="J143" s="5">
        <v>1.17</v>
      </c>
      <c r="K143" s="3" t="s">
        <v>4</v>
      </c>
      <c r="L143" s="3" t="s">
        <v>227</v>
      </c>
    </row>
    <row r="144" spans="1:12">
      <c r="A144" s="7" t="s">
        <v>932</v>
      </c>
      <c r="B144" s="3" t="s">
        <v>554</v>
      </c>
      <c r="C144" s="5">
        <v>0.99</v>
      </c>
      <c r="D144" s="5">
        <v>0</v>
      </c>
      <c r="E144" s="5">
        <v>0.16600000000000001</v>
      </c>
      <c r="F144" s="5">
        <v>0.34</v>
      </c>
      <c r="G144" s="5">
        <v>1</v>
      </c>
      <c r="H144" s="5">
        <v>0</v>
      </c>
      <c r="I144" s="5">
        <v>0.497</v>
      </c>
      <c r="J144" s="5">
        <v>0.42</v>
      </c>
      <c r="K144" s="3" t="s">
        <v>4</v>
      </c>
      <c r="L144" s="3" t="s">
        <v>227</v>
      </c>
    </row>
    <row r="145" spans="1:12">
      <c r="A145" s="7" t="s">
        <v>933</v>
      </c>
      <c r="B145" s="3" t="s">
        <v>85</v>
      </c>
      <c r="C145" s="5">
        <v>0.76</v>
      </c>
      <c r="D145" s="5">
        <v>0.02</v>
      </c>
      <c r="E145" s="5">
        <v>0.505</v>
      </c>
      <c r="F145" s="5">
        <v>1.03</v>
      </c>
      <c r="G145" s="5">
        <v>1</v>
      </c>
      <c r="H145" s="5">
        <v>0</v>
      </c>
      <c r="I145" s="5">
        <v>0.92100000000000004</v>
      </c>
      <c r="J145" s="5">
        <v>0.77</v>
      </c>
      <c r="K145" s="3" t="s">
        <v>4</v>
      </c>
      <c r="L145" s="3" t="s">
        <v>227</v>
      </c>
    </row>
    <row r="146" spans="1:12">
      <c r="A146" s="9" t="s">
        <v>934</v>
      </c>
      <c r="B146" s="3" t="s">
        <v>317</v>
      </c>
      <c r="C146" s="5">
        <v>0.99</v>
      </c>
      <c r="D146" s="5">
        <v>0</v>
      </c>
      <c r="E146" s="5">
        <v>0.182</v>
      </c>
      <c r="F146" s="5">
        <v>0.37</v>
      </c>
      <c r="G146" s="5">
        <v>1</v>
      </c>
      <c r="H146" s="5">
        <v>0</v>
      </c>
      <c r="I146" s="5">
        <v>0.52</v>
      </c>
      <c r="J146" s="5">
        <v>0.44</v>
      </c>
      <c r="K146" s="3" t="s">
        <v>4</v>
      </c>
      <c r="L146" s="3" t="s">
        <v>227</v>
      </c>
    </row>
    <row r="147" spans="1:12">
      <c r="A147" s="7" t="s">
        <v>935</v>
      </c>
      <c r="B147" s="3" t="s">
        <v>318</v>
      </c>
      <c r="C147" s="5">
        <v>1</v>
      </c>
      <c r="D147" s="5">
        <v>0</v>
      </c>
      <c r="E147" s="5">
        <v>0.624</v>
      </c>
      <c r="F147" s="5">
        <v>1.27</v>
      </c>
      <c r="G147" s="5">
        <v>1</v>
      </c>
      <c r="H147" s="5">
        <v>0</v>
      </c>
      <c r="I147" s="5">
        <v>0.71099999999999997</v>
      </c>
      <c r="J147" s="5">
        <v>0.6</v>
      </c>
      <c r="K147" s="3" t="s">
        <v>4</v>
      </c>
      <c r="L147" s="3" t="s">
        <v>227</v>
      </c>
    </row>
    <row r="148" spans="1:12">
      <c r="A148" s="7" t="s">
        <v>936</v>
      </c>
      <c r="B148" s="3" t="s">
        <v>86</v>
      </c>
      <c r="C148" s="5">
        <v>0.92</v>
      </c>
      <c r="D148" s="5">
        <v>0.01</v>
      </c>
      <c r="E148" s="5">
        <v>0.26300000000000001</v>
      </c>
      <c r="F148" s="5">
        <v>0.54</v>
      </c>
      <c r="G148" s="5">
        <v>1</v>
      </c>
      <c r="H148" s="5">
        <v>0</v>
      </c>
      <c r="I148" s="5">
        <v>0.81</v>
      </c>
      <c r="J148" s="5">
        <v>0.68</v>
      </c>
      <c r="K148" s="3" t="s">
        <v>4</v>
      </c>
      <c r="L148" s="3" t="s">
        <v>227</v>
      </c>
    </row>
    <row r="149" spans="1:12">
      <c r="A149" s="7" t="s">
        <v>937</v>
      </c>
      <c r="B149" s="3" t="s">
        <v>87</v>
      </c>
      <c r="C149" s="5">
        <v>0.64</v>
      </c>
      <c r="D149" s="5">
        <v>0.08</v>
      </c>
      <c r="E149" s="5">
        <v>0.24399999999999999</v>
      </c>
      <c r="F149" s="5">
        <v>0.5</v>
      </c>
      <c r="G149" s="5">
        <v>1</v>
      </c>
      <c r="H149" s="5">
        <v>0</v>
      </c>
      <c r="I149" s="5">
        <v>1.077</v>
      </c>
      <c r="J149" s="5">
        <v>0.9</v>
      </c>
      <c r="K149" s="3" t="s">
        <v>4</v>
      </c>
      <c r="L149" s="3" t="s">
        <v>227</v>
      </c>
    </row>
    <row r="150" spans="1:12">
      <c r="A150" s="6" t="s">
        <v>938</v>
      </c>
      <c r="B150" s="3" t="s">
        <v>319</v>
      </c>
      <c r="C150" s="5">
        <v>0.49</v>
      </c>
      <c r="D150" s="5">
        <v>0.1</v>
      </c>
      <c r="E150" s="5">
        <v>0.16200000000000001</v>
      </c>
      <c r="F150" s="5">
        <v>0.33</v>
      </c>
      <c r="G150" s="5">
        <v>1</v>
      </c>
      <c r="H150" s="5">
        <v>0</v>
      </c>
      <c r="I150" s="5">
        <v>0.46700000000000003</v>
      </c>
      <c r="J150" s="5">
        <v>0.39</v>
      </c>
      <c r="K150" s="3" t="s">
        <v>4</v>
      </c>
      <c r="L150" s="3" t="s">
        <v>227</v>
      </c>
    </row>
    <row r="151" spans="1:12">
      <c r="A151" s="7" t="s">
        <v>939</v>
      </c>
      <c r="B151" s="3" t="s">
        <v>88</v>
      </c>
      <c r="C151" s="5">
        <v>1</v>
      </c>
      <c r="D151" s="5">
        <v>0</v>
      </c>
      <c r="E151" s="5">
        <v>1.2749999999999999</v>
      </c>
      <c r="F151" s="5">
        <v>2.6</v>
      </c>
      <c r="G151" s="5">
        <v>1</v>
      </c>
      <c r="H151" s="5">
        <v>0</v>
      </c>
      <c r="I151" s="5">
        <v>4.5119999999999996</v>
      </c>
      <c r="J151" s="5">
        <v>3.79</v>
      </c>
      <c r="K151" s="3" t="s">
        <v>4</v>
      </c>
      <c r="L151" s="3" t="s">
        <v>227</v>
      </c>
    </row>
    <row r="152" spans="1:12">
      <c r="A152" s="7" t="s">
        <v>940</v>
      </c>
      <c r="B152" s="3" t="s">
        <v>320</v>
      </c>
      <c r="C152" s="5">
        <v>1</v>
      </c>
      <c r="D152" s="5">
        <v>0</v>
      </c>
      <c r="E152" s="5">
        <v>0.73299999999999998</v>
      </c>
      <c r="F152" s="5">
        <v>1.49</v>
      </c>
      <c r="G152" s="5">
        <v>1</v>
      </c>
      <c r="H152" s="5">
        <v>0</v>
      </c>
      <c r="I152" s="5">
        <v>2.1520000000000001</v>
      </c>
      <c r="J152" s="5">
        <v>1.81</v>
      </c>
      <c r="K152" s="3" t="s">
        <v>4</v>
      </c>
      <c r="L152" s="3" t="s">
        <v>227</v>
      </c>
    </row>
    <row r="153" spans="1:12">
      <c r="A153" s="9" t="s">
        <v>941</v>
      </c>
      <c r="B153" s="3" t="s">
        <v>89</v>
      </c>
      <c r="C153" s="5">
        <v>0</v>
      </c>
      <c r="D153" s="5">
        <v>0.34</v>
      </c>
      <c r="E153" s="5">
        <v>-0.10299999999999999</v>
      </c>
      <c r="F153" s="5">
        <v>-0.21</v>
      </c>
      <c r="G153" s="5">
        <v>1</v>
      </c>
      <c r="H153" s="5">
        <v>0</v>
      </c>
      <c r="I153" s="5">
        <v>0.58099999999999996</v>
      </c>
      <c r="J153" s="5">
        <v>0.49</v>
      </c>
      <c r="K153" s="3" t="s">
        <v>227</v>
      </c>
      <c r="L153" s="3" t="s">
        <v>227</v>
      </c>
    </row>
    <row r="154" spans="1:12">
      <c r="A154" s="7" t="s">
        <v>942</v>
      </c>
      <c r="B154" s="3" t="s">
        <v>321</v>
      </c>
      <c r="C154" s="5">
        <v>1</v>
      </c>
      <c r="D154" s="5">
        <v>0</v>
      </c>
      <c r="E154" s="5">
        <v>0.747</v>
      </c>
      <c r="F154" s="5">
        <v>1.52</v>
      </c>
      <c r="G154" s="5">
        <v>1</v>
      </c>
      <c r="H154" s="5">
        <v>0</v>
      </c>
      <c r="I154" s="5">
        <v>1.79</v>
      </c>
      <c r="J154" s="5">
        <v>1.5</v>
      </c>
      <c r="K154" s="3" t="s">
        <v>4</v>
      </c>
      <c r="L154" s="3" t="s">
        <v>227</v>
      </c>
    </row>
    <row r="155" spans="1:12">
      <c r="A155" s="7" t="s">
        <v>943</v>
      </c>
      <c r="B155" s="3" t="s">
        <v>90</v>
      </c>
      <c r="C155" s="5">
        <v>0.99</v>
      </c>
      <c r="D155" s="5">
        <v>0</v>
      </c>
      <c r="E155" s="5">
        <v>0.60699999999999998</v>
      </c>
      <c r="F155" s="5">
        <v>1.24</v>
      </c>
      <c r="G155" s="5">
        <v>1</v>
      </c>
      <c r="H155" s="5">
        <v>0</v>
      </c>
      <c r="I155" s="5">
        <v>1.512</v>
      </c>
      <c r="J155" s="5">
        <v>1.27</v>
      </c>
      <c r="K155" s="3" t="s">
        <v>4</v>
      </c>
      <c r="L155" s="3" t="s">
        <v>227</v>
      </c>
    </row>
    <row r="156" spans="1:12">
      <c r="A156" s="7" t="s">
        <v>944</v>
      </c>
      <c r="B156" s="3" t="s">
        <v>91</v>
      </c>
      <c r="C156" s="5">
        <v>0.06</v>
      </c>
      <c r="D156" s="5">
        <v>0.28000000000000003</v>
      </c>
      <c r="E156" s="5">
        <v>3.1E-2</v>
      </c>
      <c r="F156" s="5">
        <v>0.06</v>
      </c>
      <c r="G156" s="5">
        <v>1</v>
      </c>
      <c r="H156" s="5">
        <v>0</v>
      </c>
      <c r="I156" s="5">
        <v>0.24</v>
      </c>
      <c r="J156" s="5">
        <v>0.2</v>
      </c>
      <c r="K156" s="3" t="s">
        <v>227</v>
      </c>
      <c r="L156" s="3" t="s">
        <v>227</v>
      </c>
    </row>
    <row r="157" spans="1:12">
      <c r="A157" s="10" t="s">
        <v>945</v>
      </c>
      <c r="B157" s="3" t="s">
        <v>322</v>
      </c>
      <c r="C157" s="5">
        <v>1</v>
      </c>
      <c r="D157" s="5">
        <v>0</v>
      </c>
      <c r="E157" s="5">
        <v>0.14099999999999999</v>
      </c>
      <c r="F157" s="5">
        <v>0.28999999999999998</v>
      </c>
      <c r="G157" s="5">
        <v>1</v>
      </c>
      <c r="H157" s="5">
        <v>0</v>
      </c>
      <c r="I157" s="5">
        <v>0.45800000000000002</v>
      </c>
      <c r="J157" s="5">
        <v>0.38</v>
      </c>
      <c r="K157" s="3" t="s">
        <v>4</v>
      </c>
      <c r="L157" s="3" t="s">
        <v>227</v>
      </c>
    </row>
    <row r="158" spans="1:12">
      <c r="A158" s="7" t="s">
        <v>946</v>
      </c>
      <c r="B158" s="3" t="s">
        <v>323</v>
      </c>
      <c r="C158" s="5">
        <v>1</v>
      </c>
      <c r="D158" s="5">
        <v>0</v>
      </c>
      <c r="E158" s="5">
        <v>0.57199999999999995</v>
      </c>
      <c r="F158" s="5">
        <v>1.1599999999999999</v>
      </c>
      <c r="G158" s="5">
        <v>1</v>
      </c>
      <c r="H158" s="5">
        <v>0</v>
      </c>
      <c r="I158" s="5">
        <v>0.45700000000000002</v>
      </c>
      <c r="J158" s="5">
        <v>0.38</v>
      </c>
      <c r="K158" s="3" t="s">
        <v>4</v>
      </c>
      <c r="L158" s="3" t="s">
        <v>227</v>
      </c>
    </row>
    <row r="159" spans="1:12">
      <c r="A159" s="7" t="s">
        <v>947</v>
      </c>
      <c r="B159" s="3" t="s">
        <v>92</v>
      </c>
      <c r="C159" s="5"/>
      <c r="D159" s="5"/>
      <c r="E159" s="5"/>
      <c r="F159" s="5"/>
      <c r="G159" s="5">
        <v>0.55000000000000004</v>
      </c>
      <c r="H159" s="5">
        <v>0.05</v>
      </c>
      <c r="I159" s="5">
        <v>7.0000000000000001E-3</v>
      </c>
      <c r="J159" s="5">
        <v>0.01</v>
      </c>
      <c r="K159" s="3" t="s">
        <v>67</v>
      </c>
      <c r="L159" s="3" t="s">
        <v>4</v>
      </c>
    </row>
    <row r="160" spans="1:12">
      <c r="A160" s="7" t="s">
        <v>949</v>
      </c>
      <c r="B160" s="3" t="s">
        <v>94</v>
      </c>
      <c r="C160" s="5">
        <v>0.66</v>
      </c>
      <c r="D160" s="5">
        <v>0.06</v>
      </c>
      <c r="E160" s="5">
        <v>4.8000000000000001E-2</v>
      </c>
      <c r="F160" s="5">
        <v>0.1</v>
      </c>
      <c r="G160" s="5"/>
      <c r="H160" s="5"/>
      <c r="I160" s="5"/>
      <c r="J160" s="5"/>
      <c r="K160" s="3" t="s">
        <v>4</v>
      </c>
      <c r="L160" s="3" t="s">
        <v>227</v>
      </c>
    </row>
    <row r="161" spans="1:12">
      <c r="A161" s="7" t="s">
        <v>950</v>
      </c>
      <c r="B161" s="3" t="s">
        <v>95</v>
      </c>
      <c r="C161" s="5">
        <v>0.92</v>
      </c>
      <c r="D161" s="5">
        <v>0.01</v>
      </c>
      <c r="E161" s="5">
        <v>0.27100000000000002</v>
      </c>
      <c r="F161" s="5">
        <v>0.55000000000000004</v>
      </c>
      <c r="G161" s="5">
        <v>1</v>
      </c>
      <c r="H161" s="5">
        <v>0</v>
      </c>
      <c r="I161" s="5">
        <v>0.47099999999999997</v>
      </c>
      <c r="J161" s="5">
        <v>0.4</v>
      </c>
      <c r="K161" s="3" t="s">
        <v>4</v>
      </c>
      <c r="L161" s="3" t="s">
        <v>227</v>
      </c>
    </row>
    <row r="162" spans="1:12">
      <c r="A162" s="6" t="s">
        <v>951</v>
      </c>
      <c r="B162" s="3" t="s">
        <v>96</v>
      </c>
      <c r="C162" s="5">
        <v>0</v>
      </c>
      <c r="D162" s="5">
        <v>0.35</v>
      </c>
      <c r="E162" s="5">
        <v>-0.111</v>
      </c>
      <c r="F162" s="5">
        <v>-0.23</v>
      </c>
      <c r="G162" s="5">
        <v>1</v>
      </c>
      <c r="H162" s="5">
        <v>0</v>
      </c>
      <c r="I162" s="5">
        <v>0.40100000000000002</v>
      </c>
      <c r="J162" s="5">
        <v>0.34</v>
      </c>
      <c r="K162" s="3" t="s">
        <v>227</v>
      </c>
      <c r="L162" s="3" t="s">
        <v>227</v>
      </c>
    </row>
    <row r="163" spans="1:12">
      <c r="A163" s="7" t="s">
        <v>952</v>
      </c>
      <c r="B163" s="3" t="s">
        <v>97</v>
      </c>
      <c r="C163" s="5">
        <v>0</v>
      </c>
      <c r="D163" s="5">
        <v>0.33</v>
      </c>
      <c r="E163" s="5">
        <v>0.36699999999999999</v>
      </c>
      <c r="F163" s="5">
        <v>0.75</v>
      </c>
      <c r="G163" s="5">
        <v>1</v>
      </c>
      <c r="H163" s="5">
        <v>0</v>
      </c>
      <c r="I163" s="5">
        <v>0.621</v>
      </c>
      <c r="J163" s="5">
        <v>0.52</v>
      </c>
      <c r="K163" s="3" t="s">
        <v>227</v>
      </c>
      <c r="L163" s="3" t="s">
        <v>227</v>
      </c>
    </row>
    <row r="164" spans="1:12">
      <c r="A164" s="7" t="s">
        <v>953</v>
      </c>
      <c r="B164" s="3" t="s">
        <v>98</v>
      </c>
      <c r="C164" s="5">
        <v>0</v>
      </c>
      <c r="D164" s="5">
        <v>0.34</v>
      </c>
      <c r="E164" s="5">
        <v>0.23100000000000001</v>
      </c>
      <c r="F164" s="5">
        <v>0.47</v>
      </c>
      <c r="G164" s="5">
        <v>1</v>
      </c>
      <c r="H164" s="5">
        <v>0</v>
      </c>
      <c r="I164" s="5">
        <v>0.20399999999999999</v>
      </c>
      <c r="J164" s="5">
        <v>0.17</v>
      </c>
      <c r="K164" s="3" t="s">
        <v>227</v>
      </c>
      <c r="L164" s="3" t="s">
        <v>227</v>
      </c>
    </row>
    <row r="165" spans="1:12">
      <c r="A165" s="9" t="s">
        <v>956</v>
      </c>
      <c r="B165" s="3" t="s">
        <v>325</v>
      </c>
      <c r="C165" s="5">
        <v>0</v>
      </c>
      <c r="D165" s="5">
        <v>0.35</v>
      </c>
      <c r="E165" s="5">
        <v>-0.22900000000000001</v>
      </c>
      <c r="F165" s="5">
        <v>-0.47</v>
      </c>
      <c r="G165" s="5"/>
      <c r="H165" s="5"/>
      <c r="I165" s="5"/>
      <c r="J165" s="5"/>
      <c r="K165" s="3" t="s">
        <v>227</v>
      </c>
      <c r="L165" s="3" t="s">
        <v>227</v>
      </c>
    </row>
    <row r="166" spans="1:12">
      <c r="A166" s="9" t="s">
        <v>960</v>
      </c>
      <c r="B166" s="3" t="s">
        <v>328</v>
      </c>
      <c r="C166" s="5"/>
      <c r="D166" s="5"/>
      <c r="E166" s="5"/>
      <c r="F166" s="5"/>
      <c r="G166" s="5">
        <v>1</v>
      </c>
      <c r="H166" s="5">
        <v>0</v>
      </c>
      <c r="I166" s="5">
        <v>6.0999999999999999E-2</v>
      </c>
      <c r="J166" s="5">
        <v>0.05</v>
      </c>
      <c r="K166" s="3" t="s">
        <v>4</v>
      </c>
      <c r="L166" s="3" t="s">
        <v>7</v>
      </c>
    </row>
    <row r="167" spans="1:12">
      <c r="A167" s="7" t="s">
        <v>961</v>
      </c>
      <c r="B167" s="3" t="s">
        <v>555</v>
      </c>
      <c r="C167" s="5"/>
      <c r="D167" s="5"/>
      <c r="E167" s="5"/>
      <c r="F167" s="5"/>
      <c r="G167" s="5">
        <v>1</v>
      </c>
      <c r="H167" s="5">
        <v>0</v>
      </c>
      <c r="I167" s="5">
        <v>7.2999999999999995E-2</v>
      </c>
      <c r="J167" s="5">
        <v>0.06</v>
      </c>
      <c r="K167" s="3" t="s">
        <v>4</v>
      </c>
      <c r="L167" s="3" t="s">
        <v>7</v>
      </c>
    </row>
    <row r="168" spans="1:12">
      <c r="A168" s="7" t="s">
        <v>962</v>
      </c>
      <c r="B168" s="3" t="s">
        <v>329</v>
      </c>
      <c r="C168" s="5">
        <v>1</v>
      </c>
      <c r="D168" s="5">
        <v>0</v>
      </c>
      <c r="E168" s="5">
        <v>0.69299999999999995</v>
      </c>
      <c r="F168" s="5">
        <v>1.41</v>
      </c>
      <c r="G168" s="5">
        <v>1</v>
      </c>
      <c r="H168" s="5">
        <v>0</v>
      </c>
      <c r="I168" s="5">
        <v>1.008</v>
      </c>
      <c r="J168" s="5">
        <v>0.85</v>
      </c>
      <c r="K168" s="3" t="s">
        <v>4</v>
      </c>
      <c r="L168" s="3" t="s">
        <v>227</v>
      </c>
    </row>
    <row r="169" spans="1:12">
      <c r="A169" s="9" t="s">
        <v>963</v>
      </c>
      <c r="B169" s="3" t="s">
        <v>330</v>
      </c>
      <c r="C169" s="5">
        <v>1</v>
      </c>
      <c r="D169" s="5">
        <v>0</v>
      </c>
      <c r="E169" s="5">
        <v>0.64400000000000002</v>
      </c>
      <c r="F169" s="5">
        <v>1.31</v>
      </c>
      <c r="G169" s="5">
        <v>1</v>
      </c>
      <c r="H169" s="5">
        <v>0</v>
      </c>
      <c r="I169" s="5">
        <v>1.8049999999999999</v>
      </c>
      <c r="J169" s="5">
        <v>1.51</v>
      </c>
      <c r="K169" s="3" t="s">
        <v>4</v>
      </c>
      <c r="L169" s="3" t="s">
        <v>227</v>
      </c>
    </row>
    <row r="170" spans="1:12">
      <c r="A170" s="6" t="s">
        <v>964</v>
      </c>
      <c r="B170" s="3" t="s">
        <v>556</v>
      </c>
      <c r="C170" s="5"/>
      <c r="D170" s="5"/>
      <c r="E170" s="5"/>
      <c r="F170" s="5"/>
      <c r="G170" s="5">
        <v>1</v>
      </c>
      <c r="H170" s="5">
        <v>0</v>
      </c>
      <c r="I170" s="5">
        <v>0.33100000000000002</v>
      </c>
      <c r="J170" s="5">
        <v>0.28000000000000003</v>
      </c>
      <c r="K170" s="3" t="s">
        <v>4</v>
      </c>
      <c r="L170" s="3" t="s">
        <v>4</v>
      </c>
    </row>
    <row r="171" spans="1:12">
      <c r="A171" s="9" t="s">
        <v>965</v>
      </c>
      <c r="B171" s="3" t="s">
        <v>331</v>
      </c>
      <c r="C171" s="5">
        <v>1</v>
      </c>
      <c r="D171" s="5">
        <v>0</v>
      </c>
      <c r="E171" s="5">
        <v>0.441</v>
      </c>
      <c r="F171" s="5">
        <v>0.9</v>
      </c>
      <c r="G171" s="5">
        <v>1</v>
      </c>
      <c r="H171" s="5">
        <v>0</v>
      </c>
      <c r="I171" s="5">
        <v>1.1379999999999999</v>
      </c>
      <c r="J171" s="5">
        <v>0.95</v>
      </c>
      <c r="K171" s="3" t="s">
        <v>4</v>
      </c>
      <c r="L171" s="3" t="s">
        <v>227</v>
      </c>
    </row>
    <row r="172" spans="1:12">
      <c r="A172" s="7" t="s">
        <v>966</v>
      </c>
      <c r="B172" s="3" t="s">
        <v>332</v>
      </c>
      <c r="C172" s="5">
        <v>1</v>
      </c>
      <c r="D172" s="5">
        <v>0</v>
      </c>
      <c r="E172" s="5">
        <v>0.315</v>
      </c>
      <c r="F172" s="5">
        <v>0.64</v>
      </c>
      <c r="G172" s="5">
        <v>1</v>
      </c>
      <c r="H172" s="5">
        <v>0</v>
      </c>
      <c r="I172" s="5">
        <v>0.60799999999999998</v>
      </c>
      <c r="J172" s="5">
        <v>0.51</v>
      </c>
      <c r="K172" s="3" t="s">
        <v>4</v>
      </c>
      <c r="L172" s="3" t="s">
        <v>227</v>
      </c>
    </row>
    <row r="173" spans="1:12">
      <c r="A173" s="14" t="s">
        <v>969</v>
      </c>
      <c r="B173" s="3" t="s">
        <v>335</v>
      </c>
      <c r="C173" s="5">
        <v>0</v>
      </c>
      <c r="D173" s="5">
        <v>0.35</v>
      </c>
      <c r="E173" s="5">
        <v>-0.28899999999999998</v>
      </c>
      <c r="F173" s="5">
        <v>-0.59</v>
      </c>
      <c r="G173" s="5"/>
      <c r="H173" s="5"/>
      <c r="I173" s="5"/>
      <c r="J173" s="5"/>
      <c r="K173" s="3" t="s">
        <v>227</v>
      </c>
      <c r="L173" s="3" t="s">
        <v>227</v>
      </c>
    </row>
    <row r="174" spans="1:12">
      <c r="A174" s="7" t="s">
        <v>973</v>
      </c>
      <c r="B174" s="3" t="s">
        <v>557</v>
      </c>
      <c r="C174" s="5">
        <v>1</v>
      </c>
      <c r="D174" s="5">
        <v>0</v>
      </c>
      <c r="E174" s="5">
        <v>0.20200000000000001</v>
      </c>
      <c r="F174" s="5">
        <v>0.41</v>
      </c>
      <c r="G174" s="5">
        <v>1</v>
      </c>
      <c r="H174" s="5">
        <v>0</v>
      </c>
      <c r="I174" s="5">
        <v>0.33700000000000002</v>
      </c>
      <c r="J174" s="5">
        <v>0.28000000000000003</v>
      </c>
      <c r="K174" s="3" t="s">
        <v>4</v>
      </c>
      <c r="L174" s="3" t="s">
        <v>7</v>
      </c>
    </row>
    <row r="175" spans="1:12">
      <c r="A175" s="9" t="s">
        <v>976</v>
      </c>
      <c r="B175" s="3" t="s">
        <v>102</v>
      </c>
      <c r="C175" s="5">
        <v>0</v>
      </c>
      <c r="D175" s="5">
        <v>0.32</v>
      </c>
      <c r="E175" s="5">
        <v>4.1000000000000002E-2</v>
      </c>
      <c r="F175" s="5">
        <v>0.08</v>
      </c>
      <c r="G175" s="5">
        <v>1</v>
      </c>
      <c r="H175" s="5">
        <v>0</v>
      </c>
      <c r="I175" s="5">
        <v>0.498</v>
      </c>
      <c r="J175" s="5">
        <v>0.42</v>
      </c>
      <c r="K175" s="3" t="s">
        <v>227</v>
      </c>
      <c r="L175" s="3" t="s">
        <v>227</v>
      </c>
    </row>
    <row r="176" spans="1:12">
      <c r="A176" s="9" t="s">
        <v>978</v>
      </c>
      <c r="B176" s="16" t="s">
        <v>979</v>
      </c>
      <c r="C176" s="5">
        <v>1</v>
      </c>
      <c r="D176" s="5">
        <v>0</v>
      </c>
      <c r="E176" s="5">
        <v>0.29199999999999998</v>
      </c>
      <c r="F176" s="5">
        <v>0.59</v>
      </c>
      <c r="G176" s="5">
        <v>1</v>
      </c>
      <c r="H176" s="5">
        <v>0</v>
      </c>
      <c r="I176" s="5">
        <v>0.95499999999999996</v>
      </c>
      <c r="J176" s="5">
        <v>0.8</v>
      </c>
      <c r="K176" s="3" t="s">
        <v>4</v>
      </c>
      <c r="L176" s="3" t="s">
        <v>227</v>
      </c>
    </row>
    <row r="177" spans="1:12">
      <c r="A177" s="7" t="s">
        <v>981</v>
      </c>
      <c r="B177" s="3" t="s">
        <v>558</v>
      </c>
      <c r="C177" s="5">
        <v>1</v>
      </c>
      <c r="D177" s="5">
        <v>0</v>
      </c>
      <c r="E177" s="5">
        <v>0.33600000000000002</v>
      </c>
      <c r="F177" s="5">
        <v>0.68</v>
      </c>
      <c r="G177" s="5">
        <v>1</v>
      </c>
      <c r="H177" s="5">
        <v>0</v>
      </c>
      <c r="I177" s="5">
        <v>0.318</v>
      </c>
      <c r="J177" s="5">
        <v>0.27</v>
      </c>
      <c r="K177" s="3" t="s">
        <v>4</v>
      </c>
      <c r="L177" s="3" t="s">
        <v>227</v>
      </c>
    </row>
    <row r="178" spans="1:12">
      <c r="A178" s="6" t="s">
        <v>983</v>
      </c>
      <c r="B178" s="3" t="s">
        <v>559</v>
      </c>
      <c r="C178" s="5">
        <v>0.66</v>
      </c>
      <c r="D178" s="5">
        <v>0.06</v>
      </c>
      <c r="E178" s="5">
        <v>0.05</v>
      </c>
      <c r="F178" s="5">
        <v>0.1</v>
      </c>
      <c r="G178" s="5">
        <v>1</v>
      </c>
      <c r="H178" s="5">
        <v>0</v>
      </c>
      <c r="I178" s="5">
        <v>0.16300000000000001</v>
      </c>
      <c r="J178" s="5">
        <v>0.14000000000000001</v>
      </c>
      <c r="K178" s="3" t="s">
        <v>4</v>
      </c>
      <c r="L178" s="3" t="s">
        <v>227</v>
      </c>
    </row>
    <row r="179" spans="1:12">
      <c r="A179" s="17" t="s">
        <v>984</v>
      </c>
      <c r="B179" s="3" t="s">
        <v>560</v>
      </c>
      <c r="C179" s="5">
        <v>1</v>
      </c>
      <c r="D179" s="5">
        <v>0</v>
      </c>
      <c r="E179" s="5">
        <v>0.35599999999999998</v>
      </c>
      <c r="F179" s="5">
        <v>0.72</v>
      </c>
      <c r="G179" s="5">
        <v>1</v>
      </c>
      <c r="H179" s="5">
        <v>0</v>
      </c>
      <c r="I179" s="5">
        <v>0.82099999999999995</v>
      </c>
      <c r="J179" s="5">
        <v>0.69</v>
      </c>
      <c r="K179" s="3" t="s">
        <v>4</v>
      </c>
      <c r="L179" s="3" t="s">
        <v>227</v>
      </c>
    </row>
    <row r="180" spans="1:12">
      <c r="A180" s="6" t="s">
        <v>985</v>
      </c>
      <c r="B180" s="3" t="s">
        <v>561</v>
      </c>
      <c r="C180" s="5">
        <v>1</v>
      </c>
      <c r="D180" s="5">
        <v>0</v>
      </c>
      <c r="E180" s="5">
        <v>0.78100000000000003</v>
      </c>
      <c r="F180" s="5">
        <v>1.59</v>
      </c>
      <c r="G180" s="5">
        <v>1</v>
      </c>
      <c r="H180" s="5">
        <v>0</v>
      </c>
      <c r="I180" s="5">
        <v>0.68899999999999995</v>
      </c>
      <c r="J180" s="5">
        <v>0.57999999999999996</v>
      </c>
      <c r="K180" s="3" t="s">
        <v>4</v>
      </c>
      <c r="L180" s="3" t="s">
        <v>7</v>
      </c>
    </row>
    <row r="181" spans="1:12">
      <c r="A181" s="7" t="s">
        <v>987</v>
      </c>
      <c r="B181" s="3" t="s">
        <v>562</v>
      </c>
      <c r="C181" s="5"/>
      <c r="D181" s="5"/>
      <c r="E181" s="5"/>
      <c r="F181" s="5"/>
      <c r="G181" s="5">
        <v>1</v>
      </c>
      <c r="H181" s="5">
        <v>0</v>
      </c>
      <c r="I181" s="5">
        <v>0.17699999999999999</v>
      </c>
      <c r="J181" s="5">
        <v>0.15</v>
      </c>
      <c r="K181" s="3" t="s">
        <v>4</v>
      </c>
      <c r="L181" s="3" t="s">
        <v>7</v>
      </c>
    </row>
    <row r="182" spans="1:12">
      <c r="A182" s="9" t="s">
        <v>990</v>
      </c>
      <c r="B182" s="3" t="s">
        <v>563</v>
      </c>
      <c r="C182" s="5">
        <v>1</v>
      </c>
      <c r="D182" s="5">
        <v>0</v>
      </c>
      <c r="E182" s="5">
        <v>0.20799999999999999</v>
      </c>
      <c r="F182" s="5">
        <v>0.42</v>
      </c>
      <c r="G182" s="5">
        <v>1</v>
      </c>
      <c r="H182" s="5">
        <v>0</v>
      </c>
      <c r="I182" s="5">
        <v>0.13800000000000001</v>
      </c>
      <c r="J182" s="5">
        <v>0.12</v>
      </c>
      <c r="K182" s="3" t="s">
        <v>4</v>
      </c>
      <c r="L182" s="3" t="s">
        <v>227</v>
      </c>
    </row>
    <row r="183" spans="1:12">
      <c r="A183" s="7" t="s">
        <v>991</v>
      </c>
      <c r="B183" s="3" t="s">
        <v>564</v>
      </c>
      <c r="C183" s="5">
        <v>1</v>
      </c>
      <c r="D183" s="5">
        <v>0</v>
      </c>
      <c r="E183" s="5">
        <v>0.32800000000000001</v>
      </c>
      <c r="F183" s="5">
        <v>0.67</v>
      </c>
      <c r="G183" s="5">
        <v>0.67</v>
      </c>
      <c r="H183" s="5">
        <v>0.02</v>
      </c>
      <c r="I183" s="5">
        <v>0.121</v>
      </c>
      <c r="J183" s="5">
        <v>0.1</v>
      </c>
      <c r="K183" s="3" t="s">
        <v>4</v>
      </c>
      <c r="L183" s="3" t="s">
        <v>7</v>
      </c>
    </row>
    <row r="184" spans="1:12">
      <c r="A184" s="7" t="s">
        <v>996</v>
      </c>
      <c r="B184" s="3" t="s">
        <v>565</v>
      </c>
      <c r="C184" s="5"/>
      <c r="D184" s="5"/>
      <c r="E184" s="5"/>
      <c r="F184" s="5"/>
      <c r="G184" s="5">
        <v>1</v>
      </c>
      <c r="H184" s="5">
        <v>0</v>
      </c>
      <c r="I184" s="5">
        <v>0.2</v>
      </c>
      <c r="J184" s="5">
        <v>0.17</v>
      </c>
      <c r="K184" s="3" t="s">
        <v>4</v>
      </c>
      <c r="L184" s="3" t="s">
        <v>7</v>
      </c>
    </row>
    <row r="185" spans="1:12">
      <c r="A185" s="10" t="s">
        <v>993</v>
      </c>
      <c r="B185" s="3" t="s">
        <v>345</v>
      </c>
      <c r="C185" s="5">
        <v>0.33</v>
      </c>
      <c r="D185" s="5">
        <v>0.12</v>
      </c>
      <c r="E185" s="5">
        <v>3.2000000000000001E-2</v>
      </c>
      <c r="F185" s="5">
        <v>7.0000000000000007E-2</v>
      </c>
      <c r="G185" s="5">
        <v>1</v>
      </c>
      <c r="H185" s="5">
        <v>0</v>
      </c>
      <c r="I185" s="5">
        <v>0.65600000000000003</v>
      </c>
      <c r="J185" s="5">
        <v>0.55000000000000004</v>
      </c>
      <c r="K185" s="3" t="s">
        <v>4</v>
      </c>
      <c r="L185" s="3" t="s">
        <v>227</v>
      </c>
    </row>
    <row r="186" spans="1:12">
      <c r="A186" s="9" t="s">
        <v>997</v>
      </c>
      <c r="B186" s="3" t="s">
        <v>566</v>
      </c>
      <c r="C186" s="5">
        <v>0.66</v>
      </c>
      <c r="D186" s="5">
        <v>0.06</v>
      </c>
      <c r="E186" s="5">
        <v>0.05</v>
      </c>
      <c r="F186" s="5">
        <v>0.1</v>
      </c>
      <c r="G186" s="5"/>
      <c r="H186" s="5"/>
      <c r="I186" s="5"/>
      <c r="J186" s="5"/>
      <c r="K186" s="3" t="s">
        <v>4</v>
      </c>
      <c r="L186" s="3" t="s">
        <v>227</v>
      </c>
    </row>
    <row r="187" spans="1:12">
      <c r="A187" s="9" t="s">
        <v>994</v>
      </c>
      <c r="B187" s="3" t="s">
        <v>105</v>
      </c>
      <c r="C187" s="5">
        <v>0.23</v>
      </c>
      <c r="D187" s="5">
        <v>0.24</v>
      </c>
      <c r="E187" s="5">
        <v>0.191</v>
      </c>
      <c r="F187" s="5">
        <v>0.39</v>
      </c>
      <c r="G187" s="5"/>
      <c r="H187" s="5"/>
      <c r="I187" s="5"/>
      <c r="J187" s="5"/>
      <c r="K187" s="3" t="s">
        <v>227</v>
      </c>
      <c r="L187" s="3" t="s">
        <v>227</v>
      </c>
    </row>
    <row r="188" spans="1:12">
      <c r="A188" s="7" t="s">
        <v>999</v>
      </c>
      <c r="B188" s="3" t="s">
        <v>346</v>
      </c>
      <c r="C188" s="5">
        <v>1</v>
      </c>
      <c r="D188" s="5">
        <v>0</v>
      </c>
      <c r="E188" s="5">
        <v>0.114</v>
      </c>
      <c r="F188" s="5">
        <v>0.23</v>
      </c>
      <c r="G188" s="5">
        <v>1</v>
      </c>
      <c r="H188" s="5">
        <v>0</v>
      </c>
      <c r="I188" s="5">
        <v>0.23400000000000001</v>
      </c>
      <c r="J188" s="5">
        <v>0.2</v>
      </c>
      <c r="K188" s="3" t="s">
        <v>4</v>
      </c>
      <c r="L188" s="3" t="s">
        <v>227</v>
      </c>
    </row>
    <row r="189" spans="1:12">
      <c r="A189" s="14" t="s">
        <v>1000</v>
      </c>
      <c r="B189" s="3" t="s">
        <v>567</v>
      </c>
      <c r="C189" s="5"/>
      <c r="D189" s="5"/>
      <c r="E189" s="5"/>
      <c r="F189" s="5"/>
      <c r="G189" s="5">
        <v>0.67</v>
      </c>
      <c r="H189" s="5">
        <v>0.03</v>
      </c>
      <c r="I189" s="5">
        <v>7.0000000000000007E-2</v>
      </c>
      <c r="J189" s="5">
        <v>0.06</v>
      </c>
      <c r="K189" s="3" t="s">
        <v>4</v>
      </c>
      <c r="L189" s="3" t="s">
        <v>7</v>
      </c>
    </row>
    <row r="190" spans="1:12">
      <c r="A190" s="7" t="s">
        <v>1003</v>
      </c>
      <c r="B190" s="3" t="s">
        <v>568</v>
      </c>
      <c r="C190" s="5">
        <v>1</v>
      </c>
      <c r="D190" s="5">
        <v>0</v>
      </c>
      <c r="E190" s="5">
        <v>0.41499999999999998</v>
      </c>
      <c r="F190" s="5">
        <v>0.84</v>
      </c>
      <c r="G190" s="5">
        <v>1</v>
      </c>
      <c r="H190" s="5">
        <v>0</v>
      </c>
      <c r="I190" s="5">
        <v>0.50700000000000001</v>
      </c>
      <c r="J190" s="5">
        <v>0.43</v>
      </c>
      <c r="K190" s="3" t="s">
        <v>4</v>
      </c>
      <c r="L190" s="3" t="s">
        <v>7</v>
      </c>
    </row>
    <row r="191" spans="1:12">
      <c r="A191" s="7" t="s">
        <v>1004</v>
      </c>
      <c r="B191" s="3" t="s">
        <v>348</v>
      </c>
      <c r="C191" s="5">
        <v>0</v>
      </c>
      <c r="D191" s="5">
        <v>0.35</v>
      </c>
      <c r="E191" s="5">
        <v>-0.1</v>
      </c>
      <c r="F191" s="5">
        <v>-0.2</v>
      </c>
      <c r="G191" s="5"/>
      <c r="H191" s="5"/>
      <c r="I191" s="5"/>
      <c r="J191" s="5"/>
      <c r="K191" s="3" t="s">
        <v>227</v>
      </c>
      <c r="L191" s="3" t="s">
        <v>4</v>
      </c>
    </row>
    <row r="192" spans="1:12">
      <c r="A192" s="9" t="s">
        <v>1005</v>
      </c>
      <c r="B192" s="3" t="s">
        <v>569</v>
      </c>
      <c r="C192" s="5">
        <v>1</v>
      </c>
      <c r="D192" s="5">
        <v>0</v>
      </c>
      <c r="E192" s="5">
        <v>0.27500000000000002</v>
      </c>
      <c r="F192" s="5">
        <v>0.56000000000000005</v>
      </c>
      <c r="G192" s="5"/>
      <c r="H192" s="5"/>
      <c r="I192" s="5"/>
      <c r="J192" s="5"/>
      <c r="K192" s="3" t="s">
        <v>4</v>
      </c>
      <c r="L192" s="3" t="s">
        <v>4</v>
      </c>
    </row>
    <row r="193" spans="1:12">
      <c r="A193" s="13" t="s">
        <v>1009</v>
      </c>
      <c r="B193" s="3" t="s">
        <v>570</v>
      </c>
      <c r="C193" s="5"/>
      <c r="D193" s="5"/>
      <c r="E193" s="5"/>
      <c r="F193" s="5"/>
      <c r="G193" s="5">
        <v>1</v>
      </c>
      <c r="H193" s="5">
        <v>0</v>
      </c>
      <c r="I193" s="5">
        <v>1.389</v>
      </c>
      <c r="J193" s="5">
        <v>1.17</v>
      </c>
      <c r="K193" s="3" t="s">
        <v>4</v>
      </c>
      <c r="L193" s="3" t="s">
        <v>7</v>
      </c>
    </row>
    <row r="194" spans="1:12">
      <c r="A194" s="9" t="s">
        <v>1006</v>
      </c>
      <c r="B194" s="3" t="s">
        <v>109</v>
      </c>
      <c r="C194" s="5">
        <v>0</v>
      </c>
      <c r="D194" s="5">
        <v>0.35</v>
      </c>
      <c r="E194" s="5">
        <v>-0.14000000000000001</v>
      </c>
      <c r="F194" s="5">
        <v>-0.28999999999999998</v>
      </c>
      <c r="G194" s="5"/>
      <c r="H194" s="5"/>
      <c r="I194" s="5"/>
      <c r="J194" s="5"/>
      <c r="K194" s="3" t="s">
        <v>227</v>
      </c>
      <c r="L194" s="3" t="s">
        <v>4</v>
      </c>
    </row>
    <row r="195" spans="1:12">
      <c r="A195" s="7" t="s">
        <v>1010</v>
      </c>
      <c r="B195" s="3" t="s">
        <v>351</v>
      </c>
      <c r="C195" s="5">
        <v>0</v>
      </c>
      <c r="D195" s="5">
        <v>0.32</v>
      </c>
      <c r="E195" s="5">
        <v>2.4E-2</v>
      </c>
      <c r="F195" s="5">
        <v>0.05</v>
      </c>
      <c r="G195" s="5"/>
      <c r="H195" s="5"/>
      <c r="I195" s="5"/>
      <c r="J195" s="5"/>
      <c r="K195" s="3" t="s">
        <v>227</v>
      </c>
      <c r="L195" s="3" t="s">
        <v>227</v>
      </c>
    </row>
    <row r="196" spans="1:12">
      <c r="A196" s="14" t="s">
        <v>1011</v>
      </c>
      <c r="B196" s="3" t="s">
        <v>352</v>
      </c>
      <c r="C196" s="5">
        <v>1</v>
      </c>
      <c r="D196" s="5">
        <v>0</v>
      </c>
      <c r="E196" s="5">
        <v>0.42</v>
      </c>
      <c r="F196" s="5">
        <v>0.86</v>
      </c>
      <c r="G196" s="5">
        <v>1</v>
      </c>
      <c r="H196" s="5">
        <v>0</v>
      </c>
      <c r="I196" s="5">
        <v>0.73299999999999998</v>
      </c>
      <c r="J196" s="5">
        <v>0.61</v>
      </c>
      <c r="K196" s="3" t="s">
        <v>4</v>
      </c>
      <c r="L196" s="3" t="s">
        <v>227</v>
      </c>
    </row>
    <row r="197" spans="1:12">
      <c r="A197" s="7" t="s">
        <v>1012</v>
      </c>
      <c r="B197" s="3" t="s">
        <v>353</v>
      </c>
      <c r="C197" s="5">
        <v>0.94</v>
      </c>
      <c r="D197" s="5">
        <v>0.01</v>
      </c>
      <c r="E197" s="5">
        <v>0.11600000000000001</v>
      </c>
      <c r="F197" s="5">
        <v>0.24</v>
      </c>
      <c r="G197" s="5">
        <v>1</v>
      </c>
      <c r="H197" s="5">
        <v>0</v>
      </c>
      <c r="I197" s="5">
        <v>0.93</v>
      </c>
      <c r="J197" s="5">
        <v>0.78</v>
      </c>
      <c r="K197" s="3" t="s">
        <v>4</v>
      </c>
      <c r="L197" s="3" t="s">
        <v>227</v>
      </c>
    </row>
    <row r="198" spans="1:12">
      <c r="A198" s="11" t="s">
        <v>1017</v>
      </c>
      <c r="B198" s="3" t="s">
        <v>571</v>
      </c>
      <c r="C198" s="5"/>
      <c r="D198" s="5"/>
      <c r="E198" s="5"/>
      <c r="F198" s="5"/>
      <c r="G198" s="5">
        <v>1</v>
      </c>
      <c r="H198" s="5">
        <v>0</v>
      </c>
      <c r="I198" s="5">
        <v>1.234</v>
      </c>
      <c r="J198" s="5">
        <v>1.04</v>
      </c>
      <c r="K198" s="3" t="s">
        <v>4</v>
      </c>
      <c r="L198" s="3" t="s">
        <v>7</v>
      </c>
    </row>
    <row r="199" spans="1:12">
      <c r="A199" s="10" t="s">
        <v>1019</v>
      </c>
      <c r="B199" s="3" t="s">
        <v>572</v>
      </c>
      <c r="C199" s="5">
        <v>0.67</v>
      </c>
      <c r="D199" s="5">
        <v>0.03</v>
      </c>
      <c r="E199" s="5">
        <v>0.27900000000000003</v>
      </c>
      <c r="F199" s="5">
        <v>0.56999999999999995</v>
      </c>
      <c r="G199" s="5">
        <v>1</v>
      </c>
      <c r="H199" s="5">
        <v>0</v>
      </c>
      <c r="I199" s="5">
        <v>1.3720000000000001</v>
      </c>
      <c r="J199" s="5">
        <v>1.1499999999999999</v>
      </c>
      <c r="K199" s="3" t="s">
        <v>4</v>
      </c>
      <c r="L199" s="3" t="s">
        <v>227</v>
      </c>
    </row>
    <row r="200" spans="1:12">
      <c r="A200" s="18" t="s">
        <v>1020</v>
      </c>
      <c r="B200" s="3" t="s">
        <v>573</v>
      </c>
      <c r="C200" s="5">
        <v>1</v>
      </c>
      <c r="D200" s="5">
        <v>0</v>
      </c>
      <c r="E200" s="5">
        <v>0.121</v>
      </c>
      <c r="F200" s="5">
        <v>0.25</v>
      </c>
      <c r="G200" s="5"/>
      <c r="H200" s="5"/>
      <c r="I200" s="5"/>
      <c r="J200" s="5"/>
      <c r="K200" s="3" t="s">
        <v>4</v>
      </c>
      <c r="L200" s="3" t="s">
        <v>7</v>
      </c>
    </row>
    <row r="201" spans="1:12">
      <c r="A201" s="7" t="s">
        <v>1021</v>
      </c>
      <c r="B201" s="3" t="s">
        <v>574</v>
      </c>
      <c r="C201" s="5">
        <v>1</v>
      </c>
      <c r="D201" s="5">
        <v>0</v>
      </c>
      <c r="E201" s="5">
        <v>5.2999999999999999E-2</v>
      </c>
      <c r="F201" s="5">
        <v>0.11</v>
      </c>
      <c r="G201" s="5"/>
      <c r="H201" s="5"/>
      <c r="I201" s="5"/>
      <c r="J201" s="5"/>
      <c r="K201" s="3" t="s">
        <v>4</v>
      </c>
      <c r="L201" s="3" t="s">
        <v>227</v>
      </c>
    </row>
    <row r="202" spans="1:12">
      <c r="A202" s="7" t="s">
        <v>1022</v>
      </c>
      <c r="B202" s="3" t="s">
        <v>575</v>
      </c>
      <c r="C202" s="5"/>
      <c r="D202" s="5"/>
      <c r="E202" s="5"/>
      <c r="F202" s="5"/>
      <c r="G202" s="5">
        <v>1</v>
      </c>
      <c r="H202" s="5">
        <v>0</v>
      </c>
      <c r="I202" s="5">
        <v>0.38700000000000001</v>
      </c>
      <c r="J202" s="5">
        <v>0.32</v>
      </c>
      <c r="K202" s="3" t="s">
        <v>4</v>
      </c>
      <c r="L202" s="3" t="s">
        <v>7</v>
      </c>
    </row>
    <row r="203" spans="1:12">
      <c r="A203" s="9" t="s">
        <v>1024</v>
      </c>
      <c r="B203" s="3" t="s">
        <v>576</v>
      </c>
      <c r="C203" s="5">
        <v>0.66</v>
      </c>
      <c r="D203" s="5">
        <v>0.04</v>
      </c>
      <c r="E203" s="5">
        <v>0.128</v>
      </c>
      <c r="F203" s="5">
        <v>0.26</v>
      </c>
      <c r="G203" s="5">
        <v>0.67</v>
      </c>
      <c r="H203" s="5">
        <v>0.04</v>
      </c>
      <c r="I203" s="5">
        <v>0.106</v>
      </c>
      <c r="J203" s="5">
        <v>0.09</v>
      </c>
      <c r="K203" s="3" t="s">
        <v>4</v>
      </c>
      <c r="L203" s="3" t="s">
        <v>7</v>
      </c>
    </row>
    <row r="204" spans="1:12">
      <c r="A204" s="18" t="s">
        <v>1026</v>
      </c>
      <c r="B204" s="3" t="s">
        <v>577</v>
      </c>
      <c r="C204" s="5"/>
      <c r="D204" s="5"/>
      <c r="E204" s="5"/>
      <c r="F204" s="5"/>
      <c r="G204" s="5">
        <v>0.33</v>
      </c>
      <c r="H204" s="5">
        <v>0.09</v>
      </c>
      <c r="I204" s="5">
        <v>0.12</v>
      </c>
      <c r="J204" s="5">
        <v>0.1</v>
      </c>
      <c r="K204" s="3" t="s">
        <v>227</v>
      </c>
      <c r="L204" s="3" t="s">
        <v>7</v>
      </c>
    </row>
    <row r="205" spans="1:12">
      <c r="A205" s="18" t="s">
        <v>1028</v>
      </c>
      <c r="B205" s="3" t="s">
        <v>578</v>
      </c>
      <c r="C205" s="5">
        <v>0.33</v>
      </c>
      <c r="D205" s="5">
        <v>0.14000000000000001</v>
      </c>
      <c r="E205" s="5">
        <v>8.4000000000000005E-2</v>
      </c>
      <c r="F205" s="5">
        <v>0.17</v>
      </c>
      <c r="G205" s="5"/>
      <c r="H205" s="5"/>
      <c r="I205" s="5"/>
      <c r="J205" s="5"/>
      <c r="K205" s="3" t="s">
        <v>227</v>
      </c>
      <c r="L205" s="3" t="s">
        <v>227</v>
      </c>
    </row>
    <row r="206" spans="1:12">
      <c r="A206" s="6" t="s">
        <v>1030</v>
      </c>
      <c r="B206" s="3" t="s">
        <v>579</v>
      </c>
      <c r="C206" s="5"/>
      <c r="D206" s="5"/>
      <c r="E206" s="5"/>
      <c r="F206" s="5"/>
      <c r="G206" s="5">
        <v>0.33</v>
      </c>
      <c r="H206" s="5">
        <v>7.0000000000000007E-2</v>
      </c>
      <c r="I206" s="5">
        <v>8.0000000000000002E-3</v>
      </c>
      <c r="J206" s="5">
        <v>0.01</v>
      </c>
      <c r="K206" s="3" t="s">
        <v>227</v>
      </c>
      <c r="L206" s="3" t="s">
        <v>7</v>
      </c>
    </row>
    <row r="207" spans="1:12">
      <c r="A207" s="7" t="s">
        <v>1029</v>
      </c>
      <c r="B207" s="3" t="s">
        <v>359</v>
      </c>
      <c r="C207" s="5">
        <v>0</v>
      </c>
      <c r="D207" s="5">
        <v>0.35</v>
      </c>
      <c r="E207" s="5">
        <v>-5.7000000000000002E-2</v>
      </c>
      <c r="F207" s="5">
        <v>-0.12</v>
      </c>
      <c r="G207" s="5"/>
      <c r="H207" s="5"/>
      <c r="I207" s="5"/>
      <c r="J207" s="5"/>
      <c r="K207" s="3" t="s">
        <v>227</v>
      </c>
      <c r="L207" s="3" t="s">
        <v>227</v>
      </c>
    </row>
    <row r="208" spans="1:12">
      <c r="A208" s="19" t="s">
        <v>1031</v>
      </c>
      <c r="B208" s="3" t="s">
        <v>113</v>
      </c>
      <c r="C208" s="5">
        <v>0</v>
      </c>
      <c r="D208" s="5">
        <v>0.35</v>
      </c>
      <c r="E208" s="5">
        <v>-0.25600000000000001</v>
      </c>
      <c r="F208" s="5">
        <v>-0.52</v>
      </c>
      <c r="G208" s="5">
        <v>0.27</v>
      </c>
      <c r="H208" s="5">
        <v>0.16</v>
      </c>
      <c r="I208" s="5">
        <v>1.2999999999999999E-2</v>
      </c>
      <c r="J208" s="5">
        <v>0.01</v>
      </c>
      <c r="K208" s="3" t="s">
        <v>227</v>
      </c>
      <c r="L208" s="3" t="s">
        <v>227</v>
      </c>
    </row>
    <row r="209" spans="1:12">
      <c r="A209" s="9" t="s">
        <v>1032</v>
      </c>
      <c r="B209" s="3" t="s">
        <v>114</v>
      </c>
      <c r="C209" s="5">
        <v>0</v>
      </c>
      <c r="D209" s="5">
        <v>0.35</v>
      </c>
      <c r="E209" s="5">
        <v>-0.30299999999999999</v>
      </c>
      <c r="F209" s="5">
        <v>-0.62</v>
      </c>
      <c r="G209" s="5"/>
      <c r="H209" s="5"/>
      <c r="I209" s="5"/>
      <c r="J209" s="5"/>
      <c r="K209" s="3" t="s">
        <v>227</v>
      </c>
      <c r="L209" s="3" t="s">
        <v>227</v>
      </c>
    </row>
    <row r="210" spans="1:12">
      <c r="A210" s="14" t="s">
        <v>1033</v>
      </c>
      <c r="B210" s="3" t="s">
        <v>360</v>
      </c>
      <c r="C210" s="5">
        <v>0</v>
      </c>
      <c r="D210" s="5">
        <v>0.35</v>
      </c>
      <c r="E210" s="5">
        <v>-0.45400000000000001</v>
      </c>
      <c r="F210" s="5">
        <v>-0.92</v>
      </c>
      <c r="G210" s="5"/>
      <c r="H210" s="5"/>
      <c r="I210" s="5"/>
      <c r="J210" s="5"/>
      <c r="K210" s="3" t="s">
        <v>227</v>
      </c>
      <c r="L210" s="3" t="s">
        <v>227</v>
      </c>
    </row>
    <row r="211" spans="1:12">
      <c r="A211" s="7" t="s">
        <v>1035</v>
      </c>
      <c r="B211" s="3" t="s">
        <v>580</v>
      </c>
      <c r="C211" s="5">
        <v>0.5</v>
      </c>
      <c r="D211" s="5">
        <v>0.1</v>
      </c>
      <c r="E211" s="5">
        <v>2.4E-2</v>
      </c>
      <c r="F211" s="5">
        <v>0.05</v>
      </c>
      <c r="G211" s="5"/>
      <c r="H211" s="5"/>
      <c r="I211" s="5"/>
      <c r="J211" s="5"/>
      <c r="K211" s="3" t="s">
        <v>67</v>
      </c>
      <c r="L211" s="3" t="s">
        <v>7</v>
      </c>
    </row>
    <row r="212" spans="1:12">
      <c r="A212" s="18" t="s">
        <v>1037</v>
      </c>
      <c r="B212" s="3" t="s">
        <v>581</v>
      </c>
      <c r="C212" s="5"/>
      <c r="D212" s="5"/>
      <c r="E212" s="5"/>
      <c r="F212" s="5"/>
      <c r="G212" s="5">
        <v>0.67</v>
      </c>
      <c r="H212" s="5">
        <v>0.01</v>
      </c>
      <c r="I212" s="5">
        <v>7.5999999999999998E-2</v>
      </c>
      <c r="J212" s="5">
        <v>0.06</v>
      </c>
      <c r="K212" s="3" t="s">
        <v>4</v>
      </c>
      <c r="L212" s="3" t="s">
        <v>7</v>
      </c>
    </row>
    <row r="213" spans="1:12">
      <c r="A213" s="7" t="s">
        <v>1036</v>
      </c>
      <c r="B213" s="3" t="s">
        <v>582</v>
      </c>
      <c r="C213" s="5"/>
      <c r="D213" s="5"/>
      <c r="E213" s="5"/>
      <c r="F213" s="5"/>
      <c r="G213" s="5">
        <v>1</v>
      </c>
      <c r="H213" s="5">
        <v>0</v>
      </c>
      <c r="I213" s="5">
        <v>0.10100000000000001</v>
      </c>
      <c r="J213" s="5">
        <v>0.08</v>
      </c>
      <c r="K213" s="3" t="s">
        <v>4</v>
      </c>
      <c r="L213" s="3" t="s">
        <v>227</v>
      </c>
    </row>
    <row r="214" spans="1:12">
      <c r="A214" s="7" t="s">
        <v>1038</v>
      </c>
      <c r="B214" s="3" t="s">
        <v>362</v>
      </c>
      <c r="C214" s="5">
        <v>1</v>
      </c>
      <c r="D214" s="5">
        <v>0</v>
      </c>
      <c r="E214" s="5">
        <v>1.3049999999999999</v>
      </c>
      <c r="F214" s="5">
        <v>2.66</v>
      </c>
      <c r="G214" s="5">
        <v>1</v>
      </c>
      <c r="H214" s="5">
        <v>0</v>
      </c>
      <c r="I214" s="5">
        <v>1.0960000000000001</v>
      </c>
      <c r="J214" s="5">
        <v>0.92</v>
      </c>
      <c r="K214" s="3" t="s">
        <v>4</v>
      </c>
      <c r="L214" s="3" t="s">
        <v>227</v>
      </c>
    </row>
    <row r="215" spans="1:12">
      <c r="A215" s="7" t="s">
        <v>1039</v>
      </c>
      <c r="B215" s="3" t="s">
        <v>583</v>
      </c>
      <c r="C215" s="5"/>
      <c r="D215" s="5"/>
      <c r="E215" s="5"/>
      <c r="F215" s="5"/>
      <c r="G215" s="5">
        <v>0.59</v>
      </c>
      <c r="H215" s="5">
        <v>0.05</v>
      </c>
      <c r="I215" s="5">
        <v>4.5999999999999999E-2</v>
      </c>
      <c r="J215" s="5">
        <v>0.04</v>
      </c>
      <c r="K215" s="3" t="s">
        <v>67</v>
      </c>
      <c r="L215" s="3" t="s">
        <v>227</v>
      </c>
    </row>
    <row r="216" spans="1:12">
      <c r="A216" s="14" t="s">
        <v>1042</v>
      </c>
      <c r="B216" s="3" t="s">
        <v>584</v>
      </c>
      <c r="C216" s="5">
        <v>0.33</v>
      </c>
      <c r="D216" s="5">
        <v>0.14000000000000001</v>
      </c>
      <c r="E216" s="5">
        <v>0.111</v>
      </c>
      <c r="F216" s="5">
        <v>0.23</v>
      </c>
      <c r="G216" s="5">
        <v>0.33</v>
      </c>
      <c r="H216" s="5">
        <v>0.09</v>
      </c>
      <c r="I216" s="5">
        <v>0.111</v>
      </c>
      <c r="J216" s="5">
        <v>0.09</v>
      </c>
      <c r="K216" s="3" t="s">
        <v>227</v>
      </c>
      <c r="L216" s="3" t="s">
        <v>7</v>
      </c>
    </row>
    <row r="217" spans="1:12">
      <c r="A217" s="7" t="s">
        <v>1044</v>
      </c>
      <c r="B217" s="3" t="s">
        <v>585</v>
      </c>
      <c r="C217" s="5">
        <v>0.33</v>
      </c>
      <c r="D217" s="5">
        <v>0.14000000000000001</v>
      </c>
      <c r="E217" s="5">
        <v>5.0999999999999997E-2</v>
      </c>
      <c r="F217" s="5">
        <v>0.1</v>
      </c>
      <c r="G217" s="5"/>
      <c r="H217" s="5"/>
      <c r="I217" s="5"/>
      <c r="J217" s="5"/>
      <c r="K217" s="3" t="s">
        <v>227</v>
      </c>
      <c r="L217" s="3" t="s">
        <v>7</v>
      </c>
    </row>
    <row r="218" spans="1:12">
      <c r="A218" s="9" t="s">
        <v>1045</v>
      </c>
      <c r="B218" s="3" t="s">
        <v>586</v>
      </c>
      <c r="C218" s="5">
        <v>1</v>
      </c>
      <c r="D218" s="5">
        <v>0</v>
      </c>
      <c r="E218" s="5">
        <v>5.3999999999999999E-2</v>
      </c>
      <c r="F218" s="5">
        <v>0.11</v>
      </c>
      <c r="G218" s="5">
        <v>1</v>
      </c>
      <c r="H218" s="5">
        <v>0</v>
      </c>
      <c r="I218" s="5">
        <v>0.247</v>
      </c>
      <c r="J218" s="5">
        <v>0.21</v>
      </c>
      <c r="K218" s="3" t="s">
        <v>4</v>
      </c>
      <c r="L218" s="3" t="s">
        <v>7</v>
      </c>
    </row>
    <row r="219" spans="1:12">
      <c r="A219" s="18" t="s">
        <v>1046</v>
      </c>
      <c r="B219" s="3" t="s">
        <v>587</v>
      </c>
      <c r="C219" s="5">
        <v>0.66</v>
      </c>
      <c r="D219" s="5">
        <v>0.04</v>
      </c>
      <c r="E219" s="5">
        <v>6.5000000000000002E-2</v>
      </c>
      <c r="F219" s="5">
        <v>0.13</v>
      </c>
      <c r="G219" s="5"/>
      <c r="H219" s="5"/>
      <c r="I219" s="5"/>
      <c r="J219" s="5"/>
      <c r="K219" s="3" t="s">
        <v>4</v>
      </c>
      <c r="L219" s="3" t="s">
        <v>7</v>
      </c>
    </row>
    <row r="220" spans="1:12">
      <c r="A220" s="7" t="s">
        <v>1049</v>
      </c>
      <c r="B220" s="3" t="s">
        <v>588</v>
      </c>
      <c r="C220" s="5">
        <v>1</v>
      </c>
      <c r="D220" s="5">
        <v>0</v>
      </c>
      <c r="E220" s="5">
        <v>0.10100000000000001</v>
      </c>
      <c r="F220" s="5">
        <v>0.21</v>
      </c>
      <c r="G220" s="5"/>
      <c r="H220" s="5"/>
      <c r="I220" s="5"/>
      <c r="J220" s="5"/>
      <c r="K220" s="3" t="s">
        <v>4</v>
      </c>
      <c r="L220" s="3" t="s">
        <v>227</v>
      </c>
    </row>
    <row r="221" spans="1:12">
      <c r="A221" s="7" t="s">
        <v>1051</v>
      </c>
      <c r="B221" s="3" t="s">
        <v>368</v>
      </c>
      <c r="C221" s="5">
        <v>1</v>
      </c>
      <c r="D221" s="5">
        <v>0</v>
      </c>
      <c r="E221" s="5">
        <v>0.95199999999999996</v>
      </c>
      <c r="F221" s="5">
        <v>1.94</v>
      </c>
      <c r="G221" s="5">
        <v>0.67</v>
      </c>
      <c r="H221" s="5">
        <v>0</v>
      </c>
      <c r="I221" s="5">
        <v>0.33800000000000002</v>
      </c>
      <c r="J221" s="5">
        <v>0.28000000000000003</v>
      </c>
      <c r="K221" s="3" t="s">
        <v>4</v>
      </c>
      <c r="L221" s="3" t="s">
        <v>227</v>
      </c>
    </row>
    <row r="222" spans="1:12">
      <c r="A222" s="9" t="s">
        <v>1053</v>
      </c>
      <c r="B222" s="3" t="s">
        <v>369</v>
      </c>
      <c r="C222" s="5">
        <v>1</v>
      </c>
      <c r="D222" s="5">
        <v>0</v>
      </c>
      <c r="E222" s="5">
        <v>0.59099999999999997</v>
      </c>
      <c r="F222" s="5">
        <v>1.2</v>
      </c>
      <c r="G222" s="5">
        <v>1</v>
      </c>
      <c r="H222" s="5">
        <v>0</v>
      </c>
      <c r="I222" s="5">
        <v>0.64400000000000002</v>
      </c>
      <c r="J222" s="5">
        <v>0.54</v>
      </c>
      <c r="K222" s="3" t="s">
        <v>4</v>
      </c>
      <c r="L222" s="3" t="s">
        <v>227</v>
      </c>
    </row>
    <row r="223" spans="1:12">
      <c r="A223" s="9" t="s">
        <v>1054</v>
      </c>
      <c r="B223" s="3" t="s">
        <v>117</v>
      </c>
      <c r="C223" s="5">
        <v>0</v>
      </c>
      <c r="D223" s="5">
        <v>0.32</v>
      </c>
      <c r="E223" s="5">
        <v>-2.9000000000000001E-2</v>
      </c>
      <c r="F223" s="5">
        <v>-0.06</v>
      </c>
      <c r="G223" s="5">
        <v>0.67</v>
      </c>
      <c r="H223" s="5">
        <v>0.02</v>
      </c>
      <c r="I223" s="5">
        <v>2.9000000000000001E-2</v>
      </c>
      <c r="J223" s="5">
        <v>0.02</v>
      </c>
      <c r="K223" s="3" t="s">
        <v>227</v>
      </c>
      <c r="L223" s="3" t="s">
        <v>227</v>
      </c>
    </row>
    <row r="224" spans="1:12">
      <c r="A224" s="18" t="s">
        <v>1056</v>
      </c>
      <c r="B224" s="3" t="s">
        <v>589</v>
      </c>
      <c r="C224" s="5">
        <v>1</v>
      </c>
      <c r="D224" s="5">
        <v>0</v>
      </c>
      <c r="E224" s="5">
        <v>0.63300000000000001</v>
      </c>
      <c r="F224" s="5">
        <v>1.29</v>
      </c>
      <c r="G224" s="5">
        <v>1</v>
      </c>
      <c r="H224" s="5">
        <v>0</v>
      </c>
      <c r="I224" s="5">
        <v>2.0710000000000002</v>
      </c>
      <c r="J224" s="5">
        <v>1.74</v>
      </c>
      <c r="K224" s="3" t="s">
        <v>4</v>
      </c>
      <c r="L224" s="3" t="s">
        <v>227</v>
      </c>
    </row>
    <row r="225" spans="1:12">
      <c r="A225" s="18" t="s">
        <v>1057</v>
      </c>
      <c r="B225" s="3" t="s">
        <v>590</v>
      </c>
      <c r="C225" s="5">
        <v>0.99</v>
      </c>
      <c r="D225" s="5">
        <v>0</v>
      </c>
      <c r="E225" s="5">
        <v>0.217</v>
      </c>
      <c r="F225" s="5">
        <v>0.44</v>
      </c>
      <c r="G225" s="5"/>
      <c r="H225" s="5"/>
      <c r="I225" s="5"/>
      <c r="J225" s="5"/>
      <c r="K225" s="3" t="s">
        <v>4</v>
      </c>
      <c r="L225" s="3" t="s">
        <v>7</v>
      </c>
    </row>
    <row r="226" spans="1:12">
      <c r="A226" s="18" t="s">
        <v>1058</v>
      </c>
      <c r="B226" s="3" t="s">
        <v>591</v>
      </c>
      <c r="C226" s="5">
        <v>0.33</v>
      </c>
      <c r="D226" s="5">
        <v>0.13</v>
      </c>
      <c r="E226" s="5">
        <v>3.4000000000000002E-2</v>
      </c>
      <c r="F226" s="5">
        <v>7.0000000000000007E-2</v>
      </c>
      <c r="G226" s="5">
        <v>1</v>
      </c>
      <c r="H226" s="5">
        <v>0</v>
      </c>
      <c r="I226" s="5">
        <v>7.6999999999999999E-2</v>
      </c>
      <c r="J226" s="5">
        <v>0.06</v>
      </c>
      <c r="K226" s="3" t="s">
        <v>4</v>
      </c>
      <c r="L226" s="3" t="s">
        <v>7</v>
      </c>
    </row>
    <row r="227" spans="1:12">
      <c r="A227" s="10" t="s">
        <v>1059</v>
      </c>
      <c r="B227" s="3" t="s">
        <v>592</v>
      </c>
      <c r="C227" s="5"/>
      <c r="D227" s="5"/>
      <c r="E227" s="5"/>
      <c r="F227" s="5"/>
      <c r="G227" s="5">
        <v>1</v>
      </c>
      <c r="H227" s="5">
        <v>0</v>
      </c>
      <c r="I227" s="5">
        <v>9.5000000000000001E-2</v>
      </c>
      <c r="J227" s="5">
        <v>0.08</v>
      </c>
      <c r="K227" s="3" t="s">
        <v>4</v>
      </c>
      <c r="L227" s="3" t="s">
        <v>227</v>
      </c>
    </row>
    <row r="228" spans="1:12">
      <c r="A228" s="7" t="s">
        <v>1061</v>
      </c>
      <c r="B228" s="3" t="s">
        <v>118</v>
      </c>
      <c r="C228" s="5">
        <v>1</v>
      </c>
      <c r="D228" s="5">
        <v>0</v>
      </c>
      <c r="E228" s="5">
        <v>0.79200000000000004</v>
      </c>
      <c r="F228" s="5">
        <v>1.61</v>
      </c>
      <c r="G228" s="5">
        <v>1</v>
      </c>
      <c r="H228" s="5">
        <v>0</v>
      </c>
      <c r="I228" s="5">
        <v>2.7730000000000001</v>
      </c>
      <c r="J228" s="5">
        <v>2.33</v>
      </c>
      <c r="K228" s="3" t="s">
        <v>4</v>
      </c>
      <c r="L228" s="3" t="s">
        <v>227</v>
      </c>
    </row>
    <row r="229" spans="1:12">
      <c r="A229" s="7" t="s">
        <v>1062</v>
      </c>
      <c r="B229" s="3" t="s">
        <v>119</v>
      </c>
      <c r="C229" s="5">
        <v>1</v>
      </c>
      <c r="D229" s="5">
        <v>0</v>
      </c>
      <c r="E229" s="5">
        <v>0.46600000000000003</v>
      </c>
      <c r="F229" s="5">
        <v>0.95</v>
      </c>
      <c r="G229" s="5">
        <v>1</v>
      </c>
      <c r="H229" s="5">
        <v>0</v>
      </c>
      <c r="I229" s="5">
        <v>2.359</v>
      </c>
      <c r="J229" s="5">
        <v>1.98</v>
      </c>
      <c r="K229" s="3" t="s">
        <v>4</v>
      </c>
      <c r="L229" s="3" t="s">
        <v>227</v>
      </c>
    </row>
    <row r="230" spans="1:12">
      <c r="A230" s="7" t="s">
        <v>1064</v>
      </c>
      <c r="B230" s="3" t="s">
        <v>593</v>
      </c>
      <c r="C230" s="5"/>
      <c r="D230" s="5"/>
      <c r="E230" s="5"/>
      <c r="F230" s="5"/>
      <c r="G230" s="5">
        <v>0.67</v>
      </c>
      <c r="H230" s="5">
        <v>0.03</v>
      </c>
      <c r="I230" s="5">
        <v>0.112</v>
      </c>
      <c r="J230" s="5">
        <v>0.09</v>
      </c>
      <c r="K230" s="3" t="s">
        <v>4</v>
      </c>
      <c r="L230" s="3" t="s">
        <v>7</v>
      </c>
    </row>
    <row r="231" spans="1:12">
      <c r="A231" s="7" t="s">
        <v>1066</v>
      </c>
      <c r="B231" s="3" t="s">
        <v>594</v>
      </c>
      <c r="C231" s="5">
        <v>0.66</v>
      </c>
      <c r="D231" s="5">
        <v>0.04</v>
      </c>
      <c r="E231" s="5">
        <v>0.04</v>
      </c>
      <c r="F231" s="5">
        <v>0.08</v>
      </c>
      <c r="G231" s="5">
        <v>0.67</v>
      </c>
      <c r="H231" s="5">
        <v>0.02</v>
      </c>
      <c r="I231" s="5">
        <v>0.04</v>
      </c>
      <c r="J231" s="5">
        <v>0.03</v>
      </c>
      <c r="K231" s="3" t="s">
        <v>4</v>
      </c>
      <c r="L231" s="3" t="s">
        <v>227</v>
      </c>
    </row>
    <row r="232" spans="1:12">
      <c r="A232" s="7" t="s">
        <v>1063</v>
      </c>
      <c r="B232" s="3" t="s">
        <v>120</v>
      </c>
      <c r="C232" s="5"/>
      <c r="D232" s="5"/>
      <c r="E232" s="5"/>
      <c r="F232" s="5"/>
      <c r="G232" s="5">
        <v>1</v>
      </c>
      <c r="H232" s="5">
        <v>0</v>
      </c>
      <c r="I232" s="5">
        <v>0.30099999999999999</v>
      </c>
      <c r="J232" s="5">
        <v>0.25</v>
      </c>
      <c r="K232" s="3" t="s">
        <v>4</v>
      </c>
      <c r="L232" s="3" t="s">
        <v>7</v>
      </c>
    </row>
    <row r="233" spans="1:12">
      <c r="A233" s="14" t="s">
        <v>1068</v>
      </c>
      <c r="B233" s="3" t="s">
        <v>121</v>
      </c>
      <c r="C233" s="5"/>
      <c r="D233" s="5"/>
      <c r="E233" s="5"/>
      <c r="F233" s="5"/>
      <c r="G233" s="5">
        <v>1</v>
      </c>
      <c r="H233" s="5">
        <v>0</v>
      </c>
      <c r="I233" s="5">
        <v>0.21099999999999999</v>
      </c>
      <c r="J233" s="5">
        <v>0.18</v>
      </c>
      <c r="K233" s="3" t="s">
        <v>4</v>
      </c>
      <c r="L233" s="3" t="s">
        <v>7</v>
      </c>
    </row>
    <row r="234" spans="1:12">
      <c r="A234" s="18" t="s">
        <v>1070</v>
      </c>
      <c r="B234" s="3" t="s">
        <v>595</v>
      </c>
      <c r="C234" s="5">
        <v>0.67</v>
      </c>
      <c r="D234" s="5">
        <v>0.03</v>
      </c>
      <c r="E234" s="5">
        <v>3.5999999999999997E-2</v>
      </c>
      <c r="F234" s="5">
        <v>7.0000000000000007E-2</v>
      </c>
      <c r="G234" s="5">
        <v>0.67</v>
      </c>
      <c r="H234" s="5">
        <v>0.03</v>
      </c>
      <c r="I234" s="5">
        <v>2.5999999999999999E-2</v>
      </c>
      <c r="J234" s="5">
        <v>0.02</v>
      </c>
      <c r="K234" s="3" t="s">
        <v>4</v>
      </c>
      <c r="L234" s="3" t="s">
        <v>7</v>
      </c>
    </row>
    <row r="235" spans="1:12">
      <c r="A235" s="18" t="s">
        <v>1071</v>
      </c>
      <c r="B235" s="3" t="s">
        <v>596</v>
      </c>
      <c r="C235" s="5">
        <v>1</v>
      </c>
      <c r="D235" s="5">
        <v>0</v>
      </c>
      <c r="E235" s="5">
        <v>0.36499999999999999</v>
      </c>
      <c r="F235" s="5">
        <v>0.74</v>
      </c>
      <c r="G235" s="5">
        <v>1</v>
      </c>
      <c r="H235" s="5">
        <v>0</v>
      </c>
      <c r="I235" s="5">
        <v>1.18</v>
      </c>
      <c r="J235" s="5">
        <v>0.99</v>
      </c>
      <c r="K235" s="3" t="s">
        <v>4</v>
      </c>
      <c r="L235" s="3" t="s">
        <v>227</v>
      </c>
    </row>
    <row r="236" spans="1:12">
      <c r="A236" s="7" t="s">
        <v>1072</v>
      </c>
      <c r="B236" s="3" t="s">
        <v>597</v>
      </c>
      <c r="C236" s="5"/>
      <c r="D236" s="5"/>
      <c r="E236" s="5"/>
      <c r="F236" s="5"/>
      <c r="G236" s="5">
        <v>1</v>
      </c>
      <c r="H236" s="5">
        <v>0</v>
      </c>
      <c r="I236" s="5">
        <v>0.34899999999999998</v>
      </c>
      <c r="J236" s="5">
        <v>0.28999999999999998</v>
      </c>
      <c r="K236" s="3" t="s">
        <v>4</v>
      </c>
      <c r="L236" s="3" t="s">
        <v>7</v>
      </c>
    </row>
    <row r="237" spans="1:12">
      <c r="A237" s="7" t="s">
        <v>1074</v>
      </c>
      <c r="B237" s="3" t="s">
        <v>376</v>
      </c>
      <c r="C237" s="5">
        <v>0.54</v>
      </c>
      <c r="D237" s="5">
        <v>0.09</v>
      </c>
      <c r="E237" s="5">
        <v>7.8E-2</v>
      </c>
      <c r="F237" s="5">
        <v>0.16</v>
      </c>
      <c r="G237" s="5">
        <v>1</v>
      </c>
      <c r="H237" s="5">
        <v>0</v>
      </c>
      <c r="I237" s="5">
        <v>0.38900000000000001</v>
      </c>
      <c r="J237" s="5">
        <v>0.33</v>
      </c>
      <c r="K237" s="3" t="s">
        <v>4</v>
      </c>
      <c r="L237" s="3" t="s">
        <v>227</v>
      </c>
    </row>
    <row r="238" spans="1:12">
      <c r="A238" s="10" t="s">
        <v>1075</v>
      </c>
      <c r="B238" s="3" t="s">
        <v>377</v>
      </c>
      <c r="C238" s="5"/>
      <c r="D238" s="5"/>
      <c r="E238" s="5"/>
      <c r="F238" s="5"/>
      <c r="G238" s="5">
        <v>0.67</v>
      </c>
      <c r="H238" s="5">
        <v>0.01</v>
      </c>
      <c r="I238" s="5">
        <v>3.5000000000000003E-2</v>
      </c>
      <c r="J238" s="5">
        <v>0.03</v>
      </c>
      <c r="K238" s="3" t="s">
        <v>4</v>
      </c>
      <c r="L238" s="3" t="s">
        <v>7</v>
      </c>
    </row>
    <row r="239" spans="1:12">
      <c r="A239" s="9" t="s">
        <v>1076</v>
      </c>
      <c r="B239" s="3" t="s">
        <v>378</v>
      </c>
      <c r="C239" s="5">
        <v>0</v>
      </c>
      <c r="D239" s="5">
        <v>0.35</v>
      </c>
      <c r="E239" s="5">
        <v>-0.36499999999999999</v>
      </c>
      <c r="F239" s="5">
        <v>-0.74</v>
      </c>
      <c r="G239" s="5"/>
      <c r="H239" s="5"/>
      <c r="I239" s="5"/>
      <c r="J239" s="5"/>
      <c r="K239" s="3" t="s">
        <v>227</v>
      </c>
      <c r="L239" s="3" t="s">
        <v>227</v>
      </c>
    </row>
    <row r="240" spans="1:12">
      <c r="A240" s="7" t="s">
        <v>1077</v>
      </c>
      <c r="B240" s="3" t="s">
        <v>598</v>
      </c>
      <c r="C240" s="5">
        <v>1</v>
      </c>
      <c r="D240" s="5">
        <v>0</v>
      </c>
      <c r="E240" s="5">
        <v>1.48</v>
      </c>
      <c r="F240" s="5">
        <v>3.01</v>
      </c>
      <c r="G240" s="5">
        <v>1</v>
      </c>
      <c r="H240" s="5">
        <v>0</v>
      </c>
      <c r="I240" s="5">
        <v>0.79300000000000004</v>
      </c>
      <c r="J240" s="5">
        <v>0.66</v>
      </c>
      <c r="K240" s="3" t="s">
        <v>4</v>
      </c>
      <c r="L240" s="3" t="s">
        <v>7</v>
      </c>
    </row>
    <row r="241" spans="1:12">
      <c r="A241" s="10" t="s">
        <v>1082</v>
      </c>
      <c r="B241" s="3" t="s">
        <v>599</v>
      </c>
      <c r="C241" s="5"/>
      <c r="D241" s="5"/>
      <c r="E241" s="5"/>
      <c r="F241" s="5"/>
      <c r="G241" s="5">
        <v>1</v>
      </c>
      <c r="H241" s="5">
        <v>0</v>
      </c>
      <c r="I241" s="5">
        <v>0.38700000000000001</v>
      </c>
      <c r="J241" s="5">
        <v>0.32</v>
      </c>
      <c r="K241" s="3" t="s">
        <v>4</v>
      </c>
      <c r="L241" s="3" t="s">
        <v>7</v>
      </c>
    </row>
    <row r="242" spans="1:12">
      <c r="A242" s="7" t="s">
        <v>1083</v>
      </c>
      <c r="B242" s="3" t="s">
        <v>124</v>
      </c>
      <c r="C242" s="5">
        <v>0.97</v>
      </c>
      <c r="D242" s="5">
        <v>0</v>
      </c>
      <c r="E242" s="5">
        <v>0.56200000000000006</v>
      </c>
      <c r="F242" s="5">
        <v>1.1499999999999999</v>
      </c>
      <c r="G242" s="5">
        <v>1</v>
      </c>
      <c r="H242" s="5">
        <v>0</v>
      </c>
      <c r="I242" s="5">
        <v>2.125</v>
      </c>
      <c r="J242" s="5">
        <v>1.78</v>
      </c>
      <c r="K242" s="3" t="s">
        <v>4</v>
      </c>
      <c r="L242" s="3" t="s">
        <v>227</v>
      </c>
    </row>
    <row r="243" spans="1:12">
      <c r="A243" s="7" t="s">
        <v>1084</v>
      </c>
      <c r="B243" s="3" t="s">
        <v>600</v>
      </c>
      <c r="C243" s="5"/>
      <c r="D243" s="5"/>
      <c r="E243" s="5"/>
      <c r="F243" s="5"/>
      <c r="G243" s="5">
        <v>1</v>
      </c>
      <c r="H243" s="5">
        <v>0</v>
      </c>
      <c r="I243" s="5">
        <v>0.14000000000000001</v>
      </c>
      <c r="J243" s="5">
        <v>0.12</v>
      </c>
      <c r="K243" s="3" t="s">
        <v>4</v>
      </c>
      <c r="L243" s="3" t="s">
        <v>7</v>
      </c>
    </row>
    <row r="244" spans="1:12">
      <c r="A244" s="7" t="s">
        <v>1091</v>
      </c>
      <c r="B244" s="3" t="s">
        <v>127</v>
      </c>
      <c r="C244" s="5">
        <v>0</v>
      </c>
      <c r="D244" s="5">
        <v>0.35</v>
      </c>
      <c r="E244" s="5">
        <v>-0.13</v>
      </c>
      <c r="F244" s="5">
        <v>-0.26</v>
      </c>
      <c r="G244" s="5">
        <v>0.22</v>
      </c>
      <c r="H244" s="5">
        <v>0.17</v>
      </c>
      <c r="I244" s="5">
        <v>-4.0000000000000001E-3</v>
      </c>
      <c r="J244" s="5">
        <v>0</v>
      </c>
      <c r="K244" s="3" t="s">
        <v>227</v>
      </c>
      <c r="L244" s="3" t="s">
        <v>227</v>
      </c>
    </row>
    <row r="245" spans="1:12">
      <c r="A245" s="7" t="s">
        <v>1093</v>
      </c>
      <c r="B245" s="3" t="s">
        <v>601</v>
      </c>
      <c r="C245" s="5"/>
      <c r="D245" s="5"/>
      <c r="E245" s="5"/>
      <c r="F245" s="5"/>
      <c r="G245" s="5">
        <v>0.67</v>
      </c>
      <c r="H245" s="5">
        <v>0.01</v>
      </c>
      <c r="I245" s="5">
        <v>0.14699999999999999</v>
      </c>
      <c r="J245" s="5">
        <v>0.12</v>
      </c>
      <c r="K245" s="3" t="s">
        <v>4</v>
      </c>
      <c r="L245" s="3" t="s">
        <v>7</v>
      </c>
    </row>
    <row r="246" spans="1:12">
      <c r="A246" s="7" t="s">
        <v>1095</v>
      </c>
      <c r="B246" s="3" t="s">
        <v>387</v>
      </c>
      <c r="C246" s="5">
        <v>1</v>
      </c>
      <c r="D246" s="5">
        <v>0</v>
      </c>
      <c r="E246" s="5">
        <v>0.159</v>
      </c>
      <c r="F246" s="5">
        <v>0.32</v>
      </c>
      <c r="G246" s="5">
        <v>1</v>
      </c>
      <c r="H246" s="5">
        <v>0</v>
      </c>
      <c r="I246" s="5">
        <v>0.123</v>
      </c>
      <c r="J246" s="5">
        <v>0.1</v>
      </c>
      <c r="K246" s="3" t="s">
        <v>4</v>
      </c>
      <c r="L246" s="3" t="s">
        <v>7</v>
      </c>
    </row>
    <row r="247" spans="1:12">
      <c r="A247" s="14" t="s">
        <v>1096</v>
      </c>
      <c r="B247" s="3" t="s">
        <v>128</v>
      </c>
      <c r="C247" s="5">
        <v>0.24</v>
      </c>
      <c r="D247" s="5">
        <v>0.23</v>
      </c>
      <c r="E247" s="5">
        <v>4.2999999999999997E-2</v>
      </c>
      <c r="F247" s="5">
        <v>0.09</v>
      </c>
      <c r="G247" s="5"/>
      <c r="H247" s="5"/>
      <c r="I247" s="5"/>
      <c r="J247" s="5"/>
      <c r="K247" s="3" t="s">
        <v>227</v>
      </c>
      <c r="L247" s="3" t="s">
        <v>227</v>
      </c>
    </row>
    <row r="248" spans="1:12">
      <c r="A248" s="7" t="s">
        <v>1097</v>
      </c>
      <c r="B248" s="3" t="s">
        <v>602</v>
      </c>
      <c r="C248" s="5">
        <v>1</v>
      </c>
      <c r="D248" s="5">
        <v>0</v>
      </c>
      <c r="E248" s="5">
        <v>8.6999999999999994E-2</v>
      </c>
      <c r="F248" s="5">
        <v>0.18</v>
      </c>
      <c r="G248" s="5"/>
      <c r="H248" s="5"/>
      <c r="I248" s="5"/>
      <c r="J248" s="5"/>
      <c r="K248" s="3" t="s">
        <v>4</v>
      </c>
      <c r="L248" s="3" t="s">
        <v>7</v>
      </c>
    </row>
    <row r="249" spans="1:12">
      <c r="A249" s="18" t="s">
        <v>1098</v>
      </c>
      <c r="B249" s="3" t="s">
        <v>603</v>
      </c>
      <c r="C249" s="5"/>
      <c r="D249" s="5"/>
      <c r="E249" s="5"/>
      <c r="F249" s="5"/>
      <c r="G249" s="5">
        <v>0</v>
      </c>
      <c r="H249" s="5">
        <v>0.18</v>
      </c>
      <c r="I249" s="5">
        <v>-2.5000000000000001E-2</v>
      </c>
      <c r="J249" s="5">
        <v>-0.02</v>
      </c>
      <c r="K249" s="3" t="s">
        <v>227</v>
      </c>
      <c r="L249" s="3" t="s">
        <v>7</v>
      </c>
    </row>
    <row r="250" spans="1:12">
      <c r="A250" s="9" t="s">
        <v>1099</v>
      </c>
      <c r="B250" s="3" t="s">
        <v>129</v>
      </c>
      <c r="C250" s="5">
        <v>0.83</v>
      </c>
      <c r="D250" s="5">
        <v>0.01</v>
      </c>
      <c r="E250" s="5">
        <v>0.114</v>
      </c>
      <c r="F250" s="5">
        <v>0.23</v>
      </c>
      <c r="G250" s="5">
        <v>1</v>
      </c>
      <c r="H250" s="5">
        <v>0</v>
      </c>
      <c r="I250" s="5">
        <v>0.19</v>
      </c>
      <c r="J250" s="5">
        <v>0.16</v>
      </c>
      <c r="K250" s="3" t="s">
        <v>4</v>
      </c>
      <c r="L250" s="3" t="s">
        <v>7</v>
      </c>
    </row>
    <row r="251" spans="1:12">
      <c r="A251" s="9" t="s">
        <v>1104</v>
      </c>
      <c r="B251" s="3" t="s">
        <v>130</v>
      </c>
      <c r="C251" s="5">
        <v>0.16</v>
      </c>
      <c r="D251" s="5">
        <v>0.25</v>
      </c>
      <c r="E251" s="5">
        <v>0.317</v>
      </c>
      <c r="F251" s="5">
        <v>0.64</v>
      </c>
      <c r="G251" s="5">
        <v>1</v>
      </c>
      <c r="H251" s="5">
        <v>0</v>
      </c>
      <c r="I251" s="5">
        <v>0.95</v>
      </c>
      <c r="J251" s="5">
        <v>0.8</v>
      </c>
      <c r="K251" s="3" t="s">
        <v>227</v>
      </c>
      <c r="L251" s="3" t="s">
        <v>227</v>
      </c>
    </row>
    <row r="252" spans="1:12">
      <c r="A252" s="9" t="s">
        <v>1105</v>
      </c>
      <c r="B252" s="3" t="s">
        <v>604</v>
      </c>
      <c r="C252" s="5">
        <v>0.99</v>
      </c>
      <c r="D252" s="5">
        <v>0</v>
      </c>
      <c r="E252" s="5">
        <v>0.317</v>
      </c>
      <c r="F252" s="5">
        <v>0.65</v>
      </c>
      <c r="G252" s="5">
        <v>1</v>
      </c>
      <c r="H252" s="5">
        <v>0</v>
      </c>
      <c r="I252" s="5">
        <v>0.63400000000000001</v>
      </c>
      <c r="J252" s="5">
        <v>0.53</v>
      </c>
      <c r="K252" s="3" t="s">
        <v>4</v>
      </c>
      <c r="L252" s="3" t="s">
        <v>7</v>
      </c>
    </row>
    <row r="253" spans="1:12">
      <c r="A253" s="7" t="s">
        <v>1107</v>
      </c>
      <c r="B253" s="3" t="s">
        <v>394</v>
      </c>
      <c r="C253" s="5">
        <v>0.33</v>
      </c>
      <c r="D253" s="5">
        <v>0.14000000000000001</v>
      </c>
      <c r="E253" s="5">
        <v>7.1999999999999995E-2</v>
      </c>
      <c r="F253" s="5">
        <v>0.15</v>
      </c>
      <c r="G253" s="5">
        <v>0.67</v>
      </c>
      <c r="H253" s="5">
        <v>0</v>
      </c>
      <c r="I253" s="5">
        <v>0.217</v>
      </c>
      <c r="J253" s="5">
        <v>0.18</v>
      </c>
      <c r="K253" s="3" t="s">
        <v>4</v>
      </c>
      <c r="L253" s="3" t="s">
        <v>7</v>
      </c>
    </row>
    <row r="254" spans="1:12">
      <c r="A254" s="7" t="s">
        <v>1109</v>
      </c>
      <c r="B254" s="3" t="s">
        <v>605</v>
      </c>
      <c r="C254" s="5"/>
      <c r="D254" s="5"/>
      <c r="E254" s="5"/>
      <c r="F254" s="5"/>
      <c r="G254" s="5">
        <v>0.33</v>
      </c>
      <c r="H254" s="5">
        <v>0.06</v>
      </c>
      <c r="I254" s="5">
        <v>2.1999999999999999E-2</v>
      </c>
      <c r="J254" s="5">
        <v>0.02</v>
      </c>
      <c r="K254" s="3" t="s">
        <v>227</v>
      </c>
      <c r="L254" s="3" t="s">
        <v>227</v>
      </c>
    </row>
    <row r="255" spans="1:12">
      <c r="A255" s="6" t="s">
        <v>1110</v>
      </c>
      <c r="B255" s="3" t="s">
        <v>395</v>
      </c>
      <c r="C255" s="5"/>
      <c r="D255" s="5"/>
      <c r="E255" s="5"/>
      <c r="F255" s="5"/>
      <c r="G255" s="5">
        <v>1</v>
      </c>
      <c r="H255" s="5">
        <v>0</v>
      </c>
      <c r="I255" s="5">
        <v>8.3000000000000004E-2</v>
      </c>
      <c r="J255" s="5">
        <v>7.0000000000000007E-2</v>
      </c>
      <c r="K255" s="3" t="s">
        <v>4</v>
      </c>
      <c r="L255" s="3" t="s">
        <v>227</v>
      </c>
    </row>
    <row r="256" spans="1:12">
      <c r="A256" s="14" t="s">
        <v>1111</v>
      </c>
      <c r="B256" s="3" t="s">
        <v>606</v>
      </c>
      <c r="C256" s="5">
        <v>1</v>
      </c>
      <c r="D256" s="5">
        <v>0</v>
      </c>
      <c r="E256" s="5">
        <v>1.095</v>
      </c>
      <c r="F256" s="5">
        <v>2.23</v>
      </c>
      <c r="G256" s="5">
        <v>1</v>
      </c>
      <c r="H256" s="5">
        <v>0</v>
      </c>
      <c r="I256" s="5">
        <v>1.587</v>
      </c>
      <c r="J256" s="5">
        <v>1.33</v>
      </c>
      <c r="K256" s="3" t="s">
        <v>4</v>
      </c>
      <c r="L256" s="3" t="s">
        <v>227</v>
      </c>
    </row>
    <row r="257" spans="1:12">
      <c r="A257" s="9" t="s">
        <v>1113</v>
      </c>
      <c r="B257" s="3" t="s">
        <v>397</v>
      </c>
      <c r="C257" s="5"/>
      <c r="D257" s="5"/>
      <c r="E257" s="5"/>
      <c r="F257" s="5"/>
      <c r="G257" s="5">
        <v>1</v>
      </c>
      <c r="H257" s="5">
        <v>0</v>
      </c>
      <c r="I257" s="5">
        <v>0.35</v>
      </c>
      <c r="J257" s="5">
        <v>0.28999999999999998</v>
      </c>
      <c r="K257" s="3" t="s">
        <v>4</v>
      </c>
      <c r="L257" s="3" t="s">
        <v>227</v>
      </c>
    </row>
    <row r="258" spans="1:12">
      <c r="A258" s="14" t="s">
        <v>1114</v>
      </c>
      <c r="B258" s="3" t="s">
        <v>607</v>
      </c>
      <c r="C258" s="5">
        <v>0.66</v>
      </c>
      <c r="D258" s="5">
        <v>0.06</v>
      </c>
      <c r="E258" s="5">
        <v>7.1999999999999995E-2</v>
      </c>
      <c r="F258" s="5">
        <v>0.15</v>
      </c>
      <c r="G258" s="5"/>
      <c r="H258" s="5"/>
      <c r="I258" s="5"/>
      <c r="J258" s="5"/>
      <c r="K258" s="3" t="s">
        <v>4</v>
      </c>
      <c r="L258" s="3" t="s">
        <v>7</v>
      </c>
    </row>
    <row r="259" spans="1:12">
      <c r="A259" s="18" t="s">
        <v>1117</v>
      </c>
      <c r="B259" s="3" t="s">
        <v>608</v>
      </c>
      <c r="C259" s="5"/>
      <c r="D259" s="5"/>
      <c r="E259" s="5"/>
      <c r="F259" s="5"/>
      <c r="G259" s="5">
        <v>0.33</v>
      </c>
      <c r="H259" s="5">
        <v>0.15</v>
      </c>
      <c r="I259" s="5">
        <v>3.4000000000000002E-2</v>
      </c>
      <c r="J259" s="5">
        <v>0.03</v>
      </c>
      <c r="K259" s="3" t="s">
        <v>227</v>
      </c>
      <c r="L259" s="3" t="s">
        <v>7</v>
      </c>
    </row>
    <row r="260" spans="1:12">
      <c r="A260" s="9" t="s">
        <v>1118</v>
      </c>
      <c r="B260" s="3" t="s">
        <v>609</v>
      </c>
      <c r="C260" s="5">
        <v>1</v>
      </c>
      <c r="D260" s="5">
        <v>0</v>
      </c>
      <c r="E260" s="5">
        <v>0.49299999999999999</v>
      </c>
      <c r="F260" s="5">
        <v>1</v>
      </c>
      <c r="G260" s="5">
        <v>1</v>
      </c>
      <c r="H260" s="5">
        <v>0</v>
      </c>
      <c r="I260" s="5">
        <v>0.35199999999999998</v>
      </c>
      <c r="J260" s="5">
        <v>0.3</v>
      </c>
      <c r="K260" s="3" t="s">
        <v>4</v>
      </c>
      <c r="L260" s="3" t="s">
        <v>7</v>
      </c>
    </row>
    <row r="261" spans="1:12">
      <c r="A261" s="7" t="s">
        <v>1120</v>
      </c>
      <c r="B261" s="3" t="s">
        <v>610</v>
      </c>
      <c r="C261" s="5"/>
      <c r="D261" s="5"/>
      <c r="E261" s="5"/>
      <c r="F261" s="5"/>
      <c r="G261" s="5">
        <v>0.67</v>
      </c>
      <c r="H261" s="5">
        <v>0.02</v>
      </c>
      <c r="I261" s="5">
        <v>3.4000000000000002E-2</v>
      </c>
      <c r="J261" s="5">
        <v>0.03</v>
      </c>
      <c r="K261" s="3" t="s">
        <v>4</v>
      </c>
      <c r="L261" s="3" t="s">
        <v>7</v>
      </c>
    </row>
    <row r="262" spans="1:12">
      <c r="A262" s="13" t="s">
        <v>1122</v>
      </c>
      <c r="B262" s="3" t="s">
        <v>399</v>
      </c>
      <c r="C262" s="5">
        <v>1</v>
      </c>
      <c r="D262" s="5">
        <v>0</v>
      </c>
      <c r="E262" s="5">
        <v>0.37</v>
      </c>
      <c r="F262" s="5">
        <v>0.75</v>
      </c>
      <c r="G262" s="5">
        <v>0.67</v>
      </c>
      <c r="H262" s="5">
        <v>0.02</v>
      </c>
      <c r="I262" s="5">
        <v>0.185</v>
      </c>
      <c r="J262" s="5">
        <v>0.16</v>
      </c>
      <c r="K262" s="3" t="s">
        <v>4</v>
      </c>
      <c r="L262" s="3" t="s">
        <v>7</v>
      </c>
    </row>
    <row r="263" spans="1:12">
      <c r="A263" s="7" t="s">
        <v>1123</v>
      </c>
      <c r="B263" s="3" t="s">
        <v>400</v>
      </c>
      <c r="C263" s="5">
        <v>0.17</v>
      </c>
      <c r="D263" s="5">
        <v>0.24</v>
      </c>
      <c r="E263" s="5">
        <v>4.1000000000000002E-2</v>
      </c>
      <c r="F263" s="5">
        <v>0.08</v>
      </c>
      <c r="G263" s="5"/>
      <c r="H263" s="5"/>
      <c r="I263" s="5"/>
      <c r="J263" s="5"/>
      <c r="K263" s="3" t="s">
        <v>227</v>
      </c>
      <c r="L263" s="3" t="s">
        <v>227</v>
      </c>
    </row>
    <row r="264" spans="1:12">
      <c r="A264" s="9" t="s">
        <v>1124</v>
      </c>
      <c r="B264" s="3" t="s">
        <v>611</v>
      </c>
      <c r="C264" s="5">
        <v>0.66</v>
      </c>
      <c r="D264" s="5">
        <v>0.06</v>
      </c>
      <c r="E264" s="5">
        <v>8.4000000000000005E-2</v>
      </c>
      <c r="F264" s="5">
        <v>0.17</v>
      </c>
      <c r="G264" s="5"/>
      <c r="H264" s="5"/>
      <c r="I264" s="5"/>
      <c r="J264" s="5"/>
      <c r="K264" s="3" t="s">
        <v>4</v>
      </c>
      <c r="L264" s="3" t="s">
        <v>227</v>
      </c>
    </row>
    <row r="265" spans="1:12">
      <c r="A265" s="7" t="s">
        <v>1126</v>
      </c>
      <c r="B265" s="3" t="s">
        <v>612</v>
      </c>
      <c r="C265" s="5">
        <v>1</v>
      </c>
      <c r="D265" s="5">
        <v>0</v>
      </c>
      <c r="E265" s="5">
        <v>0.23</v>
      </c>
      <c r="F265" s="5">
        <v>0.47</v>
      </c>
      <c r="G265" s="5"/>
      <c r="H265" s="5"/>
      <c r="I265" s="5"/>
      <c r="J265" s="5"/>
      <c r="K265" s="3" t="s">
        <v>4</v>
      </c>
      <c r="L265" s="3" t="s">
        <v>227</v>
      </c>
    </row>
    <row r="266" spans="1:12">
      <c r="A266" s="7" t="s">
        <v>1127</v>
      </c>
      <c r="B266" s="3" t="s">
        <v>132</v>
      </c>
      <c r="C266" s="5">
        <v>0</v>
      </c>
      <c r="D266" s="5">
        <v>0.34</v>
      </c>
      <c r="E266" s="5">
        <v>1.4E-2</v>
      </c>
      <c r="F266" s="5">
        <v>0.03</v>
      </c>
      <c r="G266" s="5">
        <v>1</v>
      </c>
      <c r="H266" s="5">
        <v>0</v>
      </c>
      <c r="I266" s="5">
        <v>0.25900000000000001</v>
      </c>
      <c r="J266" s="5">
        <v>0.22</v>
      </c>
      <c r="K266" s="3" t="s">
        <v>227</v>
      </c>
      <c r="L266" s="3" t="s">
        <v>227</v>
      </c>
    </row>
    <row r="267" spans="1:12">
      <c r="A267" s="7" t="s">
        <v>1129</v>
      </c>
      <c r="B267" s="3" t="s">
        <v>613</v>
      </c>
      <c r="C267" s="5"/>
      <c r="D267" s="5"/>
      <c r="E267" s="5"/>
      <c r="F267" s="5"/>
      <c r="G267" s="5">
        <v>0.33</v>
      </c>
      <c r="H267" s="5">
        <v>0.06</v>
      </c>
      <c r="I267" s="5">
        <v>5.0999999999999997E-2</v>
      </c>
      <c r="J267" s="5">
        <v>0.04</v>
      </c>
      <c r="K267" s="3" t="s">
        <v>227</v>
      </c>
      <c r="L267" s="3" t="s">
        <v>7</v>
      </c>
    </row>
    <row r="268" spans="1:12">
      <c r="A268" s="7" t="s">
        <v>1130</v>
      </c>
      <c r="B268" s="3" t="s">
        <v>614</v>
      </c>
      <c r="C268" s="5">
        <v>1</v>
      </c>
      <c r="D268" s="5">
        <v>0</v>
      </c>
      <c r="E268" s="5">
        <v>0.245</v>
      </c>
      <c r="F268" s="5">
        <v>0.5</v>
      </c>
      <c r="G268" s="5">
        <v>1</v>
      </c>
      <c r="H268" s="5">
        <v>0</v>
      </c>
      <c r="I268" s="5">
        <v>8.2000000000000003E-2</v>
      </c>
      <c r="J268" s="5">
        <v>7.0000000000000007E-2</v>
      </c>
      <c r="K268" s="3" t="s">
        <v>4</v>
      </c>
      <c r="L268" s="3" t="s">
        <v>7</v>
      </c>
    </row>
    <row r="269" spans="1:12">
      <c r="A269" s="14" t="s">
        <v>1131</v>
      </c>
      <c r="B269" s="3" t="s">
        <v>615</v>
      </c>
      <c r="C269" s="5">
        <v>1</v>
      </c>
      <c r="D269" s="5">
        <v>0</v>
      </c>
      <c r="E269" s="5">
        <v>0.44600000000000001</v>
      </c>
      <c r="F269" s="5">
        <v>0.91</v>
      </c>
      <c r="G269" s="5">
        <v>1</v>
      </c>
      <c r="H269" s="5">
        <v>0</v>
      </c>
      <c r="I269" s="5">
        <v>0.29799999999999999</v>
      </c>
      <c r="J269" s="5">
        <v>0.25</v>
      </c>
      <c r="K269" s="3" t="s">
        <v>4</v>
      </c>
      <c r="L269" s="3" t="s">
        <v>7</v>
      </c>
    </row>
    <row r="270" spans="1:12">
      <c r="A270" s="9" t="s">
        <v>1132</v>
      </c>
      <c r="B270" s="3" t="s">
        <v>403</v>
      </c>
      <c r="C270" s="5">
        <v>1</v>
      </c>
      <c r="D270" s="5">
        <v>0</v>
      </c>
      <c r="E270" s="5">
        <v>0.11700000000000001</v>
      </c>
      <c r="F270" s="5">
        <v>0.24</v>
      </c>
      <c r="G270" s="5">
        <v>0.67</v>
      </c>
      <c r="H270" s="5">
        <v>0.01</v>
      </c>
      <c r="I270" s="5">
        <v>7.8E-2</v>
      </c>
      <c r="J270" s="5">
        <v>7.0000000000000007E-2</v>
      </c>
      <c r="K270" s="3" t="s">
        <v>4</v>
      </c>
      <c r="L270" s="3" t="s">
        <v>227</v>
      </c>
    </row>
    <row r="271" spans="1:12">
      <c r="A271" s="6" t="s">
        <v>1133</v>
      </c>
      <c r="B271" s="3" t="s">
        <v>404</v>
      </c>
      <c r="C271" s="5"/>
      <c r="D271" s="5"/>
      <c r="E271" s="5"/>
      <c r="F271" s="5"/>
      <c r="G271" s="5">
        <v>1</v>
      </c>
      <c r="H271" s="5">
        <v>0</v>
      </c>
      <c r="I271" s="5">
        <v>0.40200000000000002</v>
      </c>
      <c r="J271" s="5">
        <v>0.34</v>
      </c>
      <c r="K271" s="3" t="s">
        <v>4</v>
      </c>
      <c r="L271" s="3" t="s">
        <v>7</v>
      </c>
    </row>
    <row r="272" spans="1:12">
      <c r="A272" s="14" t="s">
        <v>1134</v>
      </c>
      <c r="B272" s="3" t="s">
        <v>616</v>
      </c>
      <c r="C272" s="5">
        <v>0.66</v>
      </c>
      <c r="D272" s="5">
        <v>0.06</v>
      </c>
      <c r="E272" s="5">
        <v>0.112</v>
      </c>
      <c r="F272" s="5">
        <v>0.23</v>
      </c>
      <c r="G272" s="5">
        <v>0.67</v>
      </c>
      <c r="H272" s="5">
        <v>0.01</v>
      </c>
      <c r="I272" s="5">
        <v>0.18</v>
      </c>
      <c r="J272" s="5">
        <v>0.15</v>
      </c>
      <c r="K272" s="3" t="s">
        <v>4</v>
      </c>
      <c r="L272" s="3" t="s">
        <v>7</v>
      </c>
    </row>
    <row r="273" spans="1:12">
      <c r="A273" s="18" t="s">
        <v>1135</v>
      </c>
      <c r="B273" s="3" t="s">
        <v>617</v>
      </c>
      <c r="C273" s="5"/>
      <c r="D273" s="5"/>
      <c r="E273" s="5"/>
      <c r="F273" s="5"/>
      <c r="G273" s="5">
        <v>0.67</v>
      </c>
      <c r="H273" s="5">
        <v>0.04</v>
      </c>
      <c r="I273" s="5">
        <v>0.114</v>
      </c>
      <c r="J273" s="5">
        <v>0.1</v>
      </c>
      <c r="K273" s="3" t="s">
        <v>4</v>
      </c>
      <c r="L273" s="3" t="s">
        <v>7</v>
      </c>
    </row>
    <row r="274" spans="1:12">
      <c r="A274" s="13" t="s">
        <v>1136</v>
      </c>
      <c r="B274" s="3" t="s">
        <v>133</v>
      </c>
      <c r="C274" s="5">
        <v>0.06</v>
      </c>
      <c r="D274" s="5">
        <v>0.27</v>
      </c>
      <c r="E274" s="5">
        <v>0.189</v>
      </c>
      <c r="F274" s="5">
        <v>0.38</v>
      </c>
      <c r="G274" s="5">
        <v>1</v>
      </c>
      <c r="H274" s="5">
        <v>0</v>
      </c>
      <c r="I274" s="5">
        <v>1.252</v>
      </c>
      <c r="J274" s="5">
        <v>1.05</v>
      </c>
      <c r="K274" s="3" t="s">
        <v>227</v>
      </c>
      <c r="L274" s="3" t="s">
        <v>227</v>
      </c>
    </row>
    <row r="275" spans="1:12">
      <c r="A275" s="9" t="s">
        <v>1137</v>
      </c>
      <c r="B275" s="3" t="s">
        <v>618</v>
      </c>
      <c r="C275" s="5"/>
      <c r="D275" s="5"/>
      <c r="E275" s="5"/>
      <c r="F275" s="5"/>
      <c r="G275" s="5">
        <v>1</v>
      </c>
      <c r="H275" s="5">
        <v>0</v>
      </c>
      <c r="I275" s="5">
        <v>0.878</v>
      </c>
      <c r="J275" s="5">
        <v>0.74</v>
      </c>
      <c r="K275" s="3" t="s">
        <v>4</v>
      </c>
      <c r="L275" s="3" t="s">
        <v>7</v>
      </c>
    </row>
    <row r="276" spans="1:12">
      <c r="A276" s="7" t="s">
        <v>1140</v>
      </c>
      <c r="B276" s="3" t="s">
        <v>136</v>
      </c>
      <c r="C276" s="5">
        <v>0</v>
      </c>
      <c r="D276" s="5">
        <v>0.32</v>
      </c>
      <c r="E276" s="5">
        <v>-8.1000000000000003E-2</v>
      </c>
      <c r="F276" s="5">
        <v>-0.17</v>
      </c>
      <c r="G276" s="5"/>
      <c r="H276" s="5"/>
      <c r="I276" s="5"/>
      <c r="J276" s="5"/>
      <c r="K276" s="3" t="s">
        <v>227</v>
      </c>
      <c r="L276" s="3" t="s">
        <v>227</v>
      </c>
    </row>
    <row r="277" spans="1:12">
      <c r="A277" s="6" t="s">
        <v>1141</v>
      </c>
      <c r="B277" s="3" t="s">
        <v>405</v>
      </c>
      <c r="C277" s="5"/>
      <c r="D277" s="5"/>
      <c r="E277" s="5"/>
      <c r="F277" s="5"/>
      <c r="G277" s="5">
        <v>0.33</v>
      </c>
      <c r="H277" s="5">
        <v>0.09</v>
      </c>
      <c r="I277" s="5">
        <v>6.3E-2</v>
      </c>
      <c r="J277" s="5">
        <v>0.05</v>
      </c>
      <c r="K277" s="3" t="s">
        <v>227</v>
      </c>
      <c r="L277" s="3" t="s">
        <v>227</v>
      </c>
    </row>
    <row r="278" spans="1:12">
      <c r="A278" s="14" t="s">
        <v>1143</v>
      </c>
      <c r="B278" s="3" t="s">
        <v>619</v>
      </c>
      <c r="C278" s="5">
        <v>1</v>
      </c>
      <c r="D278" s="5">
        <v>0</v>
      </c>
      <c r="E278" s="5">
        <v>0.311</v>
      </c>
      <c r="F278" s="5">
        <v>0.63</v>
      </c>
      <c r="G278" s="5"/>
      <c r="H278" s="5"/>
      <c r="I278" s="5"/>
      <c r="J278" s="5"/>
      <c r="K278" s="3" t="s">
        <v>4</v>
      </c>
      <c r="L278" s="3" t="s">
        <v>7</v>
      </c>
    </row>
    <row r="279" spans="1:12">
      <c r="A279" s="7" t="s">
        <v>1144</v>
      </c>
      <c r="B279" s="3" t="s">
        <v>137</v>
      </c>
      <c r="C279" s="5">
        <v>1</v>
      </c>
      <c r="D279" s="5">
        <v>0</v>
      </c>
      <c r="E279" s="5">
        <v>0.19400000000000001</v>
      </c>
      <c r="F279" s="5">
        <v>0.4</v>
      </c>
      <c r="G279" s="5">
        <v>1</v>
      </c>
      <c r="H279" s="5">
        <v>0</v>
      </c>
      <c r="I279" s="5">
        <v>0.25900000000000001</v>
      </c>
      <c r="J279" s="5">
        <v>0.22</v>
      </c>
      <c r="K279" s="3" t="s">
        <v>4</v>
      </c>
      <c r="L279" s="3" t="s">
        <v>4</v>
      </c>
    </row>
    <row r="280" spans="1:12">
      <c r="A280" s="9" t="s">
        <v>1145</v>
      </c>
      <c r="B280" s="3" t="s">
        <v>407</v>
      </c>
      <c r="C280" s="5">
        <v>0.66</v>
      </c>
      <c r="D280" s="5">
        <v>0.06</v>
      </c>
      <c r="E280" s="5">
        <v>0.14599999999999999</v>
      </c>
      <c r="F280" s="5">
        <v>0.3</v>
      </c>
      <c r="G280" s="5"/>
      <c r="H280" s="5"/>
      <c r="I280" s="5"/>
      <c r="J280" s="5"/>
      <c r="K280" s="3" t="s">
        <v>4</v>
      </c>
      <c r="L280" s="3" t="s">
        <v>7</v>
      </c>
    </row>
    <row r="281" spans="1:12">
      <c r="A281" s="7" t="s">
        <v>1146</v>
      </c>
      <c r="B281" s="3" t="s">
        <v>620</v>
      </c>
      <c r="C281" s="5"/>
      <c r="D281" s="5"/>
      <c r="E281" s="5"/>
      <c r="F281" s="5"/>
      <c r="G281" s="5">
        <v>0.33</v>
      </c>
      <c r="H281" s="5">
        <v>0.09</v>
      </c>
      <c r="I281" s="5">
        <v>0.13700000000000001</v>
      </c>
      <c r="J281" s="5">
        <v>0.11</v>
      </c>
      <c r="K281" s="3" t="s">
        <v>227</v>
      </c>
      <c r="L281" s="3" t="s">
        <v>7</v>
      </c>
    </row>
    <row r="282" spans="1:12">
      <c r="A282" s="9" t="s">
        <v>1147</v>
      </c>
      <c r="B282" s="3" t="s">
        <v>138</v>
      </c>
      <c r="C282" s="5">
        <v>0.96</v>
      </c>
      <c r="D282" s="5">
        <v>0</v>
      </c>
      <c r="E282" s="5">
        <v>0.69099999999999995</v>
      </c>
      <c r="F282" s="5">
        <v>1.41</v>
      </c>
      <c r="G282" s="5">
        <v>1</v>
      </c>
      <c r="H282" s="5">
        <v>0</v>
      </c>
      <c r="I282" s="5">
        <v>1.4630000000000001</v>
      </c>
      <c r="J282" s="5">
        <v>1.23</v>
      </c>
      <c r="K282" s="3" t="s">
        <v>4</v>
      </c>
      <c r="L282" s="3" t="s">
        <v>227</v>
      </c>
    </row>
    <row r="283" spans="1:12">
      <c r="A283" s="7" t="s">
        <v>1148</v>
      </c>
      <c r="B283" s="3" t="s">
        <v>139</v>
      </c>
      <c r="C283" s="5">
        <v>0.97</v>
      </c>
      <c r="D283" s="5">
        <v>0</v>
      </c>
      <c r="E283" s="5">
        <v>0.96699999999999997</v>
      </c>
      <c r="F283" s="5">
        <v>1.97</v>
      </c>
      <c r="G283" s="5">
        <v>1</v>
      </c>
      <c r="H283" s="5">
        <v>0</v>
      </c>
      <c r="I283" s="5">
        <v>1.41</v>
      </c>
      <c r="J283" s="5">
        <v>1.18</v>
      </c>
      <c r="K283" s="3" t="s">
        <v>4</v>
      </c>
      <c r="L283" s="3" t="s">
        <v>227</v>
      </c>
    </row>
    <row r="284" spans="1:12">
      <c r="A284" s="3" t="s">
        <v>1149</v>
      </c>
      <c r="B284" s="3" t="s">
        <v>140</v>
      </c>
      <c r="C284" s="5">
        <v>0.97</v>
      </c>
      <c r="D284" s="5">
        <v>0</v>
      </c>
      <c r="E284" s="5">
        <v>0.93799999999999994</v>
      </c>
      <c r="F284" s="5">
        <v>1.91</v>
      </c>
      <c r="G284" s="5">
        <v>0.67</v>
      </c>
      <c r="H284" s="5">
        <v>0.02</v>
      </c>
      <c r="I284" s="5">
        <v>0.34599999999999997</v>
      </c>
      <c r="J284" s="5">
        <v>0.28999999999999998</v>
      </c>
      <c r="K284" s="3" t="s">
        <v>4</v>
      </c>
      <c r="L284" s="3" t="s">
        <v>227</v>
      </c>
    </row>
    <row r="285" spans="1:12">
      <c r="A285" s="9" t="s">
        <v>1150</v>
      </c>
      <c r="B285" s="3" t="s">
        <v>408</v>
      </c>
      <c r="C285" s="5">
        <v>0.86</v>
      </c>
      <c r="D285" s="5">
        <v>0.01</v>
      </c>
      <c r="E285" s="5">
        <v>0.89800000000000002</v>
      </c>
      <c r="F285" s="5">
        <v>1.83</v>
      </c>
      <c r="G285" s="5">
        <v>1</v>
      </c>
      <c r="H285" s="5">
        <v>0</v>
      </c>
      <c r="I285" s="5">
        <v>1.2350000000000001</v>
      </c>
      <c r="J285" s="5">
        <v>1.04</v>
      </c>
      <c r="K285" s="3" t="s">
        <v>4</v>
      </c>
      <c r="L285" s="3" t="s">
        <v>227</v>
      </c>
    </row>
    <row r="286" spans="1:12">
      <c r="A286" s="7" t="s">
        <v>1151</v>
      </c>
      <c r="B286" s="3" t="s">
        <v>141</v>
      </c>
      <c r="C286" s="5">
        <v>0.25</v>
      </c>
      <c r="D286" s="5">
        <v>0.23</v>
      </c>
      <c r="E286" s="5">
        <v>0.65900000000000003</v>
      </c>
      <c r="F286" s="5">
        <v>1.34</v>
      </c>
      <c r="G286" s="5">
        <v>1</v>
      </c>
      <c r="H286" s="5">
        <v>0</v>
      </c>
      <c r="I286" s="5">
        <v>1.6080000000000001</v>
      </c>
      <c r="J286" s="5">
        <v>1.35</v>
      </c>
      <c r="K286" s="3" t="s">
        <v>4</v>
      </c>
      <c r="L286" s="3" t="s">
        <v>227</v>
      </c>
    </row>
    <row r="287" spans="1:12">
      <c r="A287" s="9" t="s">
        <v>1152</v>
      </c>
      <c r="B287" s="3" t="s">
        <v>142</v>
      </c>
      <c r="C287" s="5">
        <v>0.05</v>
      </c>
      <c r="D287" s="5">
        <v>0.28000000000000003</v>
      </c>
      <c r="E287" s="5">
        <v>0.46700000000000003</v>
      </c>
      <c r="F287" s="5">
        <v>0.95</v>
      </c>
      <c r="G287" s="5">
        <v>1</v>
      </c>
      <c r="H287" s="5">
        <v>0</v>
      </c>
      <c r="I287" s="5">
        <v>1.145</v>
      </c>
      <c r="J287" s="5">
        <v>0.96</v>
      </c>
      <c r="K287" s="3" t="s">
        <v>227</v>
      </c>
      <c r="L287" s="3" t="s">
        <v>227</v>
      </c>
    </row>
    <row r="288" spans="1:12">
      <c r="A288" s="7" t="s">
        <v>1153</v>
      </c>
      <c r="B288" s="3" t="s">
        <v>143</v>
      </c>
      <c r="C288" s="5">
        <v>0.96</v>
      </c>
      <c r="D288" s="5">
        <v>0</v>
      </c>
      <c r="E288" s="5">
        <v>0.55500000000000005</v>
      </c>
      <c r="F288" s="5">
        <v>1.1299999999999999</v>
      </c>
      <c r="G288" s="5">
        <v>1</v>
      </c>
      <c r="H288" s="5">
        <v>0</v>
      </c>
      <c r="I288" s="5">
        <v>0.85399999999999998</v>
      </c>
      <c r="J288" s="5">
        <v>0.72</v>
      </c>
      <c r="K288" s="3" t="s">
        <v>4</v>
      </c>
      <c r="L288" s="3" t="s">
        <v>227</v>
      </c>
    </row>
    <row r="289" spans="1:12">
      <c r="A289" s="7" t="s">
        <v>1154</v>
      </c>
      <c r="B289" s="3" t="s">
        <v>144</v>
      </c>
      <c r="C289" s="5">
        <v>0.97</v>
      </c>
      <c r="D289" s="5">
        <v>0</v>
      </c>
      <c r="E289" s="5">
        <v>0.621</v>
      </c>
      <c r="F289" s="5">
        <v>1.27</v>
      </c>
      <c r="G289" s="5">
        <v>1</v>
      </c>
      <c r="H289" s="5">
        <v>0</v>
      </c>
      <c r="I289" s="5">
        <v>1.1599999999999999</v>
      </c>
      <c r="J289" s="5">
        <v>0.97</v>
      </c>
      <c r="K289" s="3" t="s">
        <v>4</v>
      </c>
      <c r="L289" s="3" t="s">
        <v>227</v>
      </c>
    </row>
    <row r="290" spans="1:12">
      <c r="A290" s="9" t="s">
        <v>1155</v>
      </c>
      <c r="B290" s="3" t="s">
        <v>145</v>
      </c>
      <c r="C290" s="5">
        <v>0.72</v>
      </c>
      <c r="D290" s="5">
        <v>0.02</v>
      </c>
      <c r="E290" s="5">
        <v>1.262</v>
      </c>
      <c r="F290" s="5">
        <v>2.57</v>
      </c>
      <c r="G290" s="5">
        <v>1</v>
      </c>
      <c r="H290" s="5">
        <v>0</v>
      </c>
      <c r="I290" s="5">
        <v>1.542</v>
      </c>
      <c r="J290" s="5">
        <v>1.29</v>
      </c>
      <c r="K290" s="3" t="s">
        <v>4</v>
      </c>
      <c r="L290" s="3" t="s">
        <v>227</v>
      </c>
    </row>
    <row r="291" spans="1:12">
      <c r="A291" s="7" t="s">
        <v>1156</v>
      </c>
      <c r="B291" s="3" t="s">
        <v>146</v>
      </c>
      <c r="C291" s="5">
        <v>0.97</v>
      </c>
      <c r="D291" s="5">
        <v>0</v>
      </c>
      <c r="E291" s="5">
        <v>0.69299999999999995</v>
      </c>
      <c r="F291" s="5">
        <v>1.41</v>
      </c>
      <c r="G291" s="5">
        <v>1</v>
      </c>
      <c r="H291" s="5">
        <v>0</v>
      </c>
      <c r="I291" s="5">
        <v>1.202</v>
      </c>
      <c r="J291" s="5">
        <v>1.01</v>
      </c>
      <c r="K291" s="3" t="s">
        <v>4</v>
      </c>
      <c r="L291" s="3" t="s">
        <v>227</v>
      </c>
    </row>
    <row r="292" spans="1:12">
      <c r="A292" s="9" t="s">
        <v>1157</v>
      </c>
      <c r="B292" s="3" t="s">
        <v>147</v>
      </c>
      <c r="C292" s="5">
        <v>0.6</v>
      </c>
      <c r="D292" s="5">
        <v>0.09</v>
      </c>
      <c r="E292" s="5">
        <v>0.24099999999999999</v>
      </c>
      <c r="F292" s="5">
        <v>0.49</v>
      </c>
      <c r="G292" s="5">
        <v>1</v>
      </c>
      <c r="H292" s="5">
        <v>0</v>
      </c>
      <c r="I292" s="5">
        <v>1.5409999999999999</v>
      </c>
      <c r="J292" s="5">
        <v>1.29</v>
      </c>
      <c r="K292" s="3" t="s">
        <v>4</v>
      </c>
      <c r="L292" s="3" t="s">
        <v>227</v>
      </c>
    </row>
    <row r="293" spans="1:12">
      <c r="A293" s="6" t="s">
        <v>1158</v>
      </c>
      <c r="B293" s="3" t="s">
        <v>148</v>
      </c>
      <c r="C293" s="5">
        <v>1</v>
      </c>
      <c r="D293" s="5">
        <v>0</v>
      </c>
      <c r="E293" s="5">
        <v>1.1930000000000001</v>
      </c>
      <c r="F293" s="5">
        <v>2.4300000000000002</v>
      </c>
      <c r="G293" s="5">
        <v>1</v>
      </c>
      <c r="H293" s="5">
        <v>0</v>
      </c>
      <c r="I293" s="5">
        <v>0.76700000000000002</v>
      </c>
      <c r="J293" s="5">
        <v>0.64</v>
      </c>
      <c r="K293" s="3" t="s">
        <v>4</v>
      </c>
      <c r="L293" s="3" t="s">
        <v>227</v>
      </c>
    </row>
    <row r="294" spans="1:12">
      <c r="A294" s="9" t="s">
        <v>1159</v>
      </c>
      <c r="B294" s="3" t="s">
        <v>149</v>
      </c>
      <c r="C294" s="5">
        <v>0.1</v>
      </c>
      <c r="D294" s="5">
        <v>0.27</v>
      </c>
      <c r="E294" s="5">
        <v>0.53900000000000003</v>
      </c>
      <c r="F294" s="5">
        <v>1.1000000000000001</v>
      </c>
      <c r="G294" s="5">
        <v>1</v>
      </c>
      <c r="H294" s="5">
        <v>0</v>
      </c>
      <c r="I294" s="5">
        <v>0.86199999999999999</v>
      </c>
      <c r="J294" s="5">
        <v>0.72</v>
      </c>
      <c r="K294" s="3" t="s">
        <v>227</v>
      </c>
      <c r="L294" s="3" t="s">
        <v>227</v>
      </c>
    </row>
    <row r="295" spans="1:12">
      <c r="A295" s="7" t="s">
        <v>1160</v>
      </c>
      <c r="B295" s="3" t="s">
        <v>409</v>
      </c>
      <c r="C295" s="5">
        <v>0.95</v>
      </c>
      <c r="D295" s="5">
        <v>0</v>
      </c>
      <c r="E295" s="5">
        <v>1.014</v>
      </c>
      <c r="F295" s="5">
        <v>2.0699999999999998</v>
      </c>
      <c r="G295" s="5">
        <v>1</v>
      </c>
      <c r="H295" s="5">
        <v>0</v>
      </c>
      <c r="I295" s="5">
        <v>0.54100000000000004</v>
      </c>
      <c r="J295" s="5">
        <v>0.45</v>
      </c>
      <c r="K295" s="3" t="s">
        <v>4</v>
      </c>
      <c r="L295" s="3" t="s">
        <v>227</v>
      </c>
    </row>
    <row r="296" spans="1:12">
      <c r="A296" s="6" t="s">
        <v>1161</v>
      </c>
      <c r="B296" s="3" t="s">
        <v>410</v>
      </c>
      <c r="C296" s="5">
        <v>1</v>
      </c>
      <c r="D296" s="5">
        <v>0</v>
      </c>
      <c r="E296" s="5">
        <v>1.2110000000000001</v>
      </c>
      <c r="F296" s="5">
        <v>2.4700000000000002</v>
      </c>
      <c r="G296" s="5"/>
      <c r="H296" s="5"/>
      <c r="I296" s="5"/>
      <c r="J296" s="5"/>
      <c r="K296" s="3" t="s">
        <v>4</v>
      </c>
      <c r="L296" s="3" t="s">
        <v>227</v>
      </c>
    </row>
    <row r="297" spans="1:12">
      <c r="A297" s="6" t="s">
        <v>1162</v>
      </c>
      <c r="B297" s="3" t="s">
        <v>150</v>
      </c>
      <c r="C297" s="5">
        <v>0.16</v>
      </c>
      <c r="D297" s="5">
        <v>0.25</v>
      </c>
      <c r="E297" s="5">
        <v>0.96099999999999997</v>
      </c>
      <c r="F297" s="5">
        <v>1.96</v>
      </c>
      <c r="G297" s="5">
        <v>1</v>
      </c>
      <c r="H297" s="5">
        <v>0</v>
      </c>
      <c r="I297" s="5">
        <v>1.3560000000000001</v>
      </c>
      <c r="J297" s="5">
        <v>1.1399999999999999</v>
      </c>
      <c r="K297" s="3" t="s">
        <v>227</v>
      </c>
      <c r="L297" s="3" t="s">
        <v>227</v>
      </c>
    </row>
    <row r="298" spans="1:12">
      <c r="A298" s="7" t="s">
        <v>1163</v>
      </c>
      <c r="B298" s="3" t="s">
        <v>151</v>
      </c>
      <c r="C298" s="5">
        <v>0.17</v>
      </c>
      <c r="D298" s="5">
        <v>0.24</v>
      </c>
      <c r="E298" s="5">
        <v>0.50600000000000001</v>
      </c>
      <c r="F298" s="5">
        <v>1.03</v>
      </c>
      <c r="G298" s="5">
        <v>1</v>
      </c>
      <c r="H298" s="5">
        <v>0</v>
      </c>
      <c r="I298" s="5">
        <v>0.95599999999999996</v>
      </c>
      <c r="J298" s="5">
        <v>0.8</v>
      </c>
      <c r="K298" s="3" t="s">
        <v>227</v>
      </c>
      <c r="L298" s="3" t="s">
        <v>227</v>
      </c>
    </row>
    <row r="299" spans="1:12">
      <c r="A299" s="7" t="s">
        <v>1164</v>
      </c>
      <c r="B299" s="3" t="s">
        <v>411</v>
      </c>
      <c r="C299" s="5">
        <v>0.99</v>
      </c>
      <c r="D299" s="5">
        <v>0</v>
      </c>
      <c r="E299" s="5">
        <v>1.4490000000000001</v>
      </c>
      <c r="F299" s="5">
        <v>2.95</v>
      </c>
      <c r="G299" s="5">
        <v>1</v>
      </c>
      <c r="H299" s="5">
        <v>0</v>
      </c>
      <c r="I299" s="5">
        <v>1.101</v>
      </c>
      <c r="J299" s="5">
        <v>0.92</v>
      </c>
      <c r="K299" s="3" t="s">
        <v>4</v>
      </c>
      <c r="L299" s="3" t="s">
        <v>227</v>
      </c>
    </row>
    <row r="300" spans="1:12">
      <c r="A300" s="10" t="s">
        <v>1165</v>
      </c>
      <c r="B300" s="3" t="s">
        <v>621</v>
      </c>
      <c r="C300" s="5">
        <v>0.96</v>
      </c>
      <c r="D300" s="5">
        <v>0</v>
      </c>
      <c r="E300" s="5">
        <v>1.2749999999999999</v>
      </c>
      <c r="F300" s="5">
        <v>2.6</v>
      </c>
      <c r="G300" s="5"/>
      <c r="H300" s="5"/>
      <c r="I300" s="5"/>
      <c r="J300" s="5"/>
      <c r="K300" s="3" t="s">
        <v>4</v>
      </c>
      <c r="L300" s="3" t="s">
        <v>227</v>
      </c>
    </row>
    <row r="301" spans="1:12">
      <c r="A301" s="7" t="s">
        <v>1166</v>
      </c>
      <c r="B301" s="3" t="s">
        <v>152</v>
      </c>
      <c r="C301" s="5">
        <v>0.96</v>
      </c>
      <c r="D301" s="5">
        <v>0</v>
      </c>
      <c r="E301" s="5">
        <v>0.94899999999999995</v>
      </c>
      <c r="F301" s="5">
        <v>1.93</v>
      </c>
      <c r="G301" s="5">
        <v>1</v>
      </c>
      <c r="H301" s="5">
        <v>0</v>
      </c>
      <c r="I301" s="5">
        <v>2.089</v>
      </c>
      <c r="J301" s="5">
        <v>1.75</v>
      </c>
      <c r="K301" s="3" t="s">
        <v>4</v>
      </c>
      <c r="L301" s="3" t="s">
        <v>227</v>
      </c>
    </row>
    <row r="302" spans="1:12">
      <c r="A302" s="9" t="s">
        <v>1167</v>
      </c>
      <c r="B302" s="3" t="s">
        <v>153</v>
      </c>
      <c r="C302" s="5">
        <v>0.37</v>
      </c>
      <c r="D302" s="5">
        <v>0.12</v>
      </c>
      <c r="E302" s="5">
        <v>1.147</v>
      </c>
      <c r="F302" s="5">
        <v>2.34</v>
      </c>
      <c r="G302" s="5">
        <v>1</v>
      </c>
      <c r="H302" s="5">
        <v>0</v>
      </c>
      <c r="I302" s="5">
        <v>1.57</v>
      </c>
      <c r="J302" s="5">
        <v>1.32</v>
      </c>
      <c r="K302" s="3" t="s">
        <v>4</v>
      </c>
      <c r="L302" s="3" t="s">
        <v>227</v>
      </c>
    </row>
    <row r="303" spans="1:12">
      <c r="A303" s="9" t="s">
        <v>1168</v>
      </c>
      <c r="B303" s="3" t="s">
        <v>154</v>
      </c>
      <c r="C303" s="5">
        <v>0.4</v>
      </c>
      <c r="D303" s="5">
        <v>0.11</v>
      </c>
      <c r="E303" s="5">
        <v>0.69899999999999995</v>
      </c>
      <c r="F303" s="5">
        <v>1.42</v>
      </c>
      <c r="G303" s="5">
        <v>1</v>
      </c>
      <c r="H303" s="5">
        <v>0</v>
      </c>
      <c r="I303" s="5">
        <v>1.08</v>
      </c>
      <c r="J303" s="5">
        <v>0.91</v>
      </c>
      <c r="K303" s="3" t="s">
        <v>4</v>
      </c>
      <c r="L303" s="3" t="s">
        <v>227</v>
      </c>
    </row>
    <row r="304" spans="1:12">
      <c r="A304" s="7" t="s">
        <v>1169</v>
      </c>
      <c r="B304" s="3" t="s">
        <v>412</v>
      </c>
      <c r="C304" s="5">
        <v>0.86</v>
      </c>
      <c r="D304" s="5">
        <v>0.01</v>
      </c>
      <c r="E304" s="5">
        <v>0.90100000000000002</v>
      </c>
      <c r="F304" s="5">
        <v>1.84</v>
      </c>
      <c r="G304" s="5">
        <v>0.67</v>
      </c>
      <c r="H304" s="5">
        <v>0.02</v>
      </c>
      <c r="I304" s="5">
        <v>0.39400000000000002</v>
      </c>
      <c r="J304" s="5">
        <v>0.33</v>
      </c>
      <c r="K304" s="3" t="s">
        <v>4</v>
      </c>
      <c r="L304" s="3" t="s">
        <v>7</v>
      </c>
    </row>
    <row r="305" spans="1:12">
      <c r="A305" s="9" t="s">
        <v>1170</v>
      </c>
      <c r="B305" s="3" t="s">
        <v>155</v>
      </c>
      <c r="C305" s="5">
        <v>0.46</v>
      </c>
      <c r="D305" s="5">
        <v>0.11</v>
      </c>
      <c r="E305" s="5">
        <v>0.88900000000000001</v>
      </c>
      <c r="F305" s="5">
        <v>1.81</v>
      </c>
      <c r="G305" s="5">
        <v>1</v>
      </c>
      <c r="H305" s="5">
        <v>0</v>
      </c>
      <c r="I305" s="5">
        <v>1.1930000000000001</v>
      </c>
      <c r="J305" s="5">
        <v>1</v>
      </c>
      <c r="K305" s="3" t="s">
        <v>4</v>
      </c>
      <c r="L305" s="3" t="s">
        <v>227</v>
      </c>
    </row>
    <row r="306" spans="1:12">
      <c r="A306" s="9" t="s">
        <v>1171</v>
      </c>
      <c r="B306" s="3" t="s">
        <v>413</v>
      </c>
      <c r="C306" s="5">
        <v>1</v>
      </c>
      <c r="D306" s="5">
        <v>0</v>
      </c>
      <c r="E306" s="5">
        <v>1.877</v>
      </c>
      <c r="F306" s="5">
        <v>3.82</v>
      </c>
      <c r="G306" s="5">
        <v>1</v>
      </c>
      <c r="H306" s="5">
        <v>0</v>
      </c>
      <c r="I306" s="5">
        <v>1.643</v>
      </c>
      <c r="J306" s="5">
        <v>1.38</v>
      </c>
      <c r="K306" s="3" t="s">
        <v>4</v>
      </c>
      <c r="L306" s="3" t="s">
        <v>227</v>
      </c>
    </row>
    <row r="307" spans="1:12">
      <c r="A307" s="10" t="s">
        <v>1172</v>
      </c>
      <c r="B307" s="3" t="s">
        <v>414</v>
      </c>
      <c r="C307" s="5">
        <v>0.04</v>
      </c>
      <c r="D307" s="5">
        <v>0.28999999999999998</v>
      </c>
      <c r="E307" s="5">
        <v>0.89900000000000002</v>
      </c>
      <c r="F307" s="5">
        <v>1.83</v>
      </c>
      <c r="G307" s="5">
        <v>0.99</v>
      </c>
      <c r="H307" s="5">
        <v>0</v>
      </c>
      <c r="I307" s="5">
        <v>0.41499999999999998</v>
      </c>
      <c r="J307" s="5">
        <v>0.35</v>
      </c>
      <c r="K307" s="3" t="s">
        <v>227</v>
      </c>
      <c r="L307" s="3" t="s">
        <v>227</v>
      </c>
    </row>
    <row r="308" spans="1:12">
      <c r="A308" s="7" t="s">
        <v>1173</v>
      </c>
      <c r="B308" s="3" t="s">
        <v>156</v>
      </c>
      <c r="C308" s="5">
        <v>0.37</v>
      </c>
      <c r="D308" s="5">
        <v>0.12</v>
      </c>
      <c r="E308" s="5">
        <v>0.88300000000000001</v>
      </c>
      <c r="F308" s="5">
        <v>1.8</v>
      </c>
      <c r="G308" s="5">
        <v>1</v>
      </c>
      <c r="H308" s="5">
        <v>0</v>
      </c>
      <c r="I308" s="5">
        <v>1.135</v>
      </c>
      <c r="J308" s="5">
        <v>0.95</v>
      </c>
      <c r="K308" s="3" t="s">
        <v>4</v>
      </c>
      <c r="L308" s="3" t="s">
        <v>227</v>
      </c>
    </row>
    <row r="309" spans="1:12">
      <c r="A309" s="9" t="s">
        <v>1174</v>
      </c>
      <c r="B309" s="3" t="s">
        <v>415</v>
      </c>
      <c r="C309" s="5">
        <v>0.24</v>
      </c>
      <c r="D309" s="5">
        <v>0.23</v>
      </c>
      <c r="E309" s="5">
        <v>0.376</v>
      </c>
      <c r="F309" s="5">
        <v>0.77</v>
      </c>
      <c r="G309" s="5">
        <v>0.33</v>
      </c>
      <c r="H309" s="5">
        <v>0.05</v>
      </c>
      <c r="I309" s="5">
        <v>0.60199999999999998</v>
      </c>
      <c r="J309" s="5">
        <v>0.5</v>
      </c>
      <c r="K309" s="3" t="s">
        <v>227</v>
      </c>
      <c r="L309" s="3" t="s">
        <v>227</v>
      </c>
    </row>
    <row r="310" spans="1:12">
      <c r="A310" s="9" t="s">
        <v>1175</v>
      </c>
      <c r="B310" s="3" t="s">
        <v>416</v>
      </c>
      <c r="C310" s="5">
        <v>0.99</v>
      </c>
      <c r="D310" s="5">
        <v>0</v>
      </c>
      <c r="E310" s="5">
        <v>1.649</v>
      </c>
      <c r="F310" s="5">
        <v>3.36</v>
      </c>
      <c r="G310" s="5">
        <v>0.67</v>
      </c>
      <c r="H310" s="5">
        <v>0.02</v>
      </c>
      <c r="I310" s="5">
        <v>0.48099999999999998</v>
      </c>
      <c r="J310" s="5">
        <v>0.4</v>
      </c>
      <c r="K310" s="3" t="s">
        <v>4</v>
      </c>
      <c r="L310" s="3" t="s">
        <v>227</v>
      </c>
    </row>
    <row r="311" spans="1:12">
      <c r="A311" s="7" t="s">
        <v>1176</v>
      </c>
      <c r="B311" s="3" t="s">
        <v>417</v>
      </c>
      <c r="C311" s="5">
        <v>1</v>
      </c>
      <c r="D311" s="5">
        <v>0</v>
      </c>
      <c r="E311" s="5">
        <v>0.79800000000000004</v>
      </c>
      <c r="F311" s="5">
        <v>1.62</v>
      </c>
      <c r="G311" s="5">
        <v>0.67</v>
      </c>
      <c r="H311" s="5">
        <v>0.02</v>
      </c>
      <c r="I311" s="5">
        <v>0.55800000000000005</v>
      </c>
      <c r="J311" s="5">
        <v>0.47</v>
      </c>
      <c r="K311" s="3" t="s">
        <v>4</v>
      </c>
      <c r="L311" s="3" t="s">
        <v>227</v>
      </c>
    </row>
    <row r="312" spans="1:12">
      <c r="A312" s="9" t="s">
        <v>1177</v>
      </c>
      <c r="B312" s="3" t="s">
        <v>418</v>
      </c>
      <c r="C312" s="5">
        <v>1</v>
      </c>
      <c r="D312" s="5">
        <v>0</v>
      </c>
      <c r="E312" s="5">
        <v>0.81599999999999995</v>
      </c>
      <c r="F312" s="5">
        <v>1.66</v>
      </c>
      <c r="G312" s="5">
        <v>1</v>
      </c>
      <c r="H312" s="5">
        <v>0</v>
      </c>
      <c r="I312" s="5">
        <v>2.04</v>
      </c>
      <c r="J312" s="5">
        <v>1.71</v>
      </c>
      <c r="K312" s="3" t="s">
        <v>4</v>
      </c>
      <c r="L312" s="3" t="s">
        <v>227</v>
      </c>
    </row>
    <row r="313" spans="1:12">
      <c r="A313" s="9" t="s">
        <v>1179</v>
      </c>
      <c r="B313" s="3" t="s">
        <v>420</v>
      </c>
      <c r="C313" s="5">
        <v>1</v>
      </c>
      <c r="D313" s="5">
        <v>0</v>
      </c>
      <c r="E313" s="5">
        <v>1.2649999999999999</v>
      </c>
      <c r="F313" s="5">
        <v>2.58</v>
      </c>
      <c r="G313" s="5">
        <v>0.67</v>
      </c>
      <c r="H313" s="5">
        <v>0.02</v>
      </c>
      <c r="I313" s="5">
        <v>0.68100000000000005</v>
      </c>
      <c r="J313" s="5">
        <v>0.56999999999999995</v>
      </c>
      <c r="K313" s="3" t="s">
        <v>4</v>
      </c>
      <c r="L313" s="3" t="s">
        <v>227</v>
      </c>
    </row>
    <row r="314" spans="1:12">
      <c r="A314" s="9" t="s">
        <v>1180</v>
      </c>
      <c r="B314" s="3" t="s">
        <v>157</v>
      </c>
      <c r="C314" s="5">
        <v>1</v>
      </c>
      <c r="D314" s="5">
        <v>0</v>
      </c>
      <c r="E314" s="5">
        <v>1.1950000000000001</v>
      </c>
      <c r="F314" s="5">
        <v>2.4300000000000002</v>
      </c>
      <c r="G314" s="5">
        <v>1</v>
      </c>
      <c r="H314" s="5">
        <v>0</v>
      </c>
      <c r="I314" s="5">
        <v>1.593</v>
      </c>
      <c r="J314" s="5">
        <v>1.34</v>
      </c>
      <c r="K314" s="3" t="s">
        <v>4</v>
      </c>
      <c r="L314" s="3" t="s">
        <v>227</v>
      </c>
    </row>
    <row r="315" spans="1:12">
      <c r="A315" s="7" t="s">
        <v>1182</v>
      </c>
      <c r="B315" s="3" t="s">
        <v>422</v>
      </c>
      <c r="C315" s="5">
        <v>1</v>
      </c>
      <c r="D315" s="5">
        <v>0</v>
      </c>
      <c r="E315" s="5">
        <v>0.58199999999999996</v>
      </c>
      <c r="F315" s="5">
        <v>1.19</v>
      </c>
      <c r="G315" s="5">
        <v>0.67</v>
      </c>
      <c r="H315" s="5">
        <v>0.03</v>
      </c>
      <c r="I315" s="5">
        <v>0.17499999999999999</v>
      </c>
      <c r="J315" s="5">
        <v>0.15</v>
      </c>
      <c r="K315" s="3" t="s">
        <v>4</v>
      </c>
      <c r="L315" s="3" t="s">
        <v>227</v>
      </c>
    </row>
    <row r="316" spans="1:12">
      <c r="A316" s="9" t="s">
        <v>1183</v>
      </c>
      <c r="B316" s="3" t="s">
        <v>158</v>
      </c>
      <c r="C316" s="5">
        <v>0.01</v>
      </c>
      <c r="D316" s="5">
        <v>0.3</v>
      </c>
      <c r="E316" s="5">
        <v>0.70299999999999996</v>
      </c>
      <c r="F316" s="5">
        <v>1.43</v>
      </c>
      <c r="G316" s="5">
        <v>1</v>
      </c>
      <c r="H316" s="5">
        <v>0</v>
      </c>
      <c r="I316" s="5">
        <v>1.161</v>
      </c>
      <c r="J316" s="5">
        <v>0.97</v>
      </c>
      <c r="K316" s="3" t="s">
        <v>227</v>
      </c>
      <c r="L316" s="3" t="s">
        <v>227</v>
      </c>
    </row>
    <row r="317" spans="1:12">
      <c r="A317" s="10" t="s">
        <v>1184</v>
      </c>
      <c r="B317" s="3" t="s">
        <v>159</v>
      </c>
      <c r="C317" s="5">
        <v>0.57999999999999996</v>
      </c>
      <c r="D317" s="5">
        <v>0.09</v>
      </c>
      <c r="E317" s="5">
        <v>0.78700000000000003</v>
      </c>
      <c r="F317" s="5">
        <v>1.6</v>
      </c>
      <c r="G317" s="5">
        <v>1</v>
      </c>
      <c r="H317" s="5">
        <v>0</v>
      </c>
      <c r="I317" s="5">
        <v>2.3610000000000002</v>
      </c>
      <c r="J317" s="5">
        <v>1.98</v>
      </c>
      <c r="K317" s="3" t="s">
        <v>4</v>
      </c>
      <c r="L317" s="3" t="s">
        <v>227</v>
      </c>
    </row>
    <row r="318" spans="1:12">
      <c r="A318" s="6" t="s">
        <v>1185</v>
      </c>
      <c r="B318" s="3" t="s">
        <v>160</v>
      </c>
      <c r="C318" s="5">
        <v>1</v>
      </c>
      <c r="D318" s="5">
        <v>0</v>
      </c>
      <c r="E318" s="5">
        <v>1.3</v>
      </c>
      <c r="F318" s="5">
        <v>2.65</v>
      </c>
      <c r="G318" s="5">
        <v>1</v>
      </c>
      <c r="H318" s="5">
        <v>0</v>
      </c>
      <c r="I318" s="5">
        <v>1.9339999999999999</v>
      </c>
      <c r="J318" s="5">
        <v>1.62</v>
      </c>
      <c r="K318" s="3" t="s">
        <v>4</v>
      </c>
      <c r="L318" s="3" t="s">
        <v>227</v>
      </c>
    </row>
    <row r="319" spans="1:12">
      <c r="A319" s="9" t="s">
        <v>1186</v>
      </c>
      <c r="B319" s="3" t="s">
        <v>161</v>
      </c>
      <c r="C319" s="5">
        <v>1</v>
      </c>
      <c r="D319" s="5">
        <v>0</v>
      </c>
      <c r="E319" s="5">
        <v>2.7120000000000002</v>
      </c>
      <c r="F319" s="5">
        <v>5.52</v>
      </c>
      <c r="G319" s="5">
        <v>1</v>
      </c>
      <c r="H319" s="5">
        <v>0</v>
      </c>
      <c r="I319" s="5">
        <v>1.891</v>
      </c>
      <c r="J319" s="5">
        <v>1.59</v>
      </c>
      <c r="K319" s="3" t="s">
        <v>4</v>
      </c>
      <c r="L319" s="3" t="s">
        <v>227</v>
      </c>
    </row>
    <row r="320" spans="1:12">
      <c r="A320" s="6" t="s">
        <v>1187</v>
      </c>
      <c r="B320" s="3" t="s">
        <v>423</v>
      </c>
      <c r="C320" s="5">
        <v>0.99</v>
      </c>
      <c r="D320" s="5">
        <v>0</v>
      </c>
      <c r="E320" s="5">
        <v>0.27400000000000002</v>
      </c>
      <c r="F320" s="5">
        <v>0.56000000000000005</v>
      </c>
      <c r="G320" s="5"/>
      <c r="H320" s="5"/>
      <c r="I320" s="5"/>
      <c r="J320" s="5"/>
      <c r="K320" s="3" t="s">
        <v>4</v>
      </c>
      <c r="L320" s="3" t="s">
        <v>227</v>
      </c>
    </row>
    <row r="321" spans="1:12">
      <c r="A321" s="7" t="s">
        <v>1188</v>
      </c>
      <c r="B321" s="3" t="s">
        <v>424</v>
      </c>
      <c r="C321" s="5">
        <v>1</v>
      </c>
      <c r="D321" s="5">
        <v>0</v>
      </c>
      <c r="E321" s="5">
        <v>0.67100000000000004</v>
      </c>
      <c r="F321" s="5">
        <v>1.37</v>
      </c>
      <c r="G321" s="5">
        <v>1</v>
      </c>
      <c r="H321" s="5">
        <v>0</v>
      </c>
      <c r="I321" s="5">
        <v>0.84599999999999997</v>
      </c>
      <c r="J321" s="5">
        <v>0.71</v>
      </c>
      <c r="K321" s="3" t="s">
        <v>4</v>
      </c>
      <c r="L321" s="3" t="s">
        <v>227</v>
      </c>
    </row>
    <row r="322" spans="1:12">
      <c r="A322" s="9" t="s">
        <v>1189</v>
      </c>
      <c r="B322" s="3" t="s">
        <v>162</v>
      </c>
      <c r="C322" s="5">
        <v>0.87</v>
      </c>
      <c r="D322" s="5">
        <v>0.01</v>
      </c>
      <c r="E322" s="5">
        <v>1.5629999999999999</v>
      </c>
      <c r="F322" s="5">
        <v>3.18</v>
      </c>
      <c r="G322" s="5">
        <v>1</v>
      </c>
      <c r="H322" s="5">
        <v>0</v>
      </c>
      <c r="I322" s="5">
        <v>1.998</v>
      </c>
      <c r="J322" s="5">
        <v>1.68</v>
      </c>
      <c r="K322" s="3" t="s">
        <v>4</v>
      </c>
      <c r="L322" s="3" t="s">
        <v>227</v>
      </c>
    </row>
    <row r="323" spans="1:12">
      <c r="A323" s="9" t="s">
        <v>1190</v>
      </c>
      <c r="B323" s="3" t="s">
        <v>163</v>
      </c>
      <c r="C323" s="5">
        <v>0.81</v>
      </c>
      <c r="D323" s="5">
        <v>0.01</v>
      </c>
      <c r="E323" s="5">
        <v>1.7150000000000001</v>
      </c>
      <c r="F323" s="5">
        <v>3.49</v>
      </c>
      <c r="G323" s="5">
        <v>1</v>
      </c>
      <c r="H323" s="5">
        <v>0</v>
      </c>
      <c r="I323" s="5">
        <v>2.6579999999999999</v>
      </c>
      <c r="J323" s="5">
        <v>2.23</v>
      </c>
      <c r="K323" s="3" t="s">
        <v>4</v>
      </c>
      <c r="L323" s="3" t="s">
        <v>227</v>
      </c>
    </row>
    <row r="324" spans="1:12">
      <c r="A324" s="9" t="s">
        <v>1192</v>
      </c>
      <c r="B324" s="3" t="s">
        <v>165</v>
      </c>
      <c r="C324" s="5">
        <v>0.28000000000000003</v>
      </c>
      <c r="D324" s="5">
        <v>0.22</v>
      </c>
      <c r="E324" s="5">
        <v>0.70499999999999996</v>
      </c>
      <c r="F324" s="5">
        <v>1.44</v>
      </c>
      <c r="G324" s="5">
        <v>1</v>
      </c>
      <c r="H324" s="5">
        <v>0</v>
      </c>
      <c r="I324" s="5">
        <v>1.6819999999999999</v>
      </c>
      <c r="J324" s="5">
        <v>1.41</v>
      </c>
      <c r="K324" s="3" t="s">
        <v>4</v>
      </c>
      <c r="L324" s="3" t="s">
        <v>227</v>
      </c>
    </row>
    <row r="325" spans="1:12">
      <c r="A325" s="7" t="s">
        <v>1193</v>
      </c>
      <c r="B325" s="3" t="s">
        <v>166</v>
      </c>
      <c r="C325" s="5">
        <v>0.05</v>
      </c>
      <c r="D325" s="5">
        <v>0.28000000000000003</v>
      </c>
      <c r="E325" s="5">
        <v>0</v>
      </c>
      <c r="F325" s="5">
        <v>0</v>
      </c>
      <c r="G325" s="5">
        <v>1</v>
      </c>
      <c r="H325" s="5">
        <v>0</v>
      </c>
      <c r="I325" s="5">
        <v>0.55100000000000005</v>
      </c>
      <c r="J325" s="5">
        <v>0.46</v>
      </c>
      <c r="K325" s="3" t="s">
        <v>227</v>
      </c>
      <c r="L325" s="3" t="s">
        <v>227</v>
      </c>
    </row>
    <row r="326" spans="1:12">
      <c r="A326" s="9" t="s">
        <v>1194</v>
      </c>
      <c r="B326" s="3" t="s">
        <v>167</v>
      </c>
      <c r="C326" s="5">
        <v>1</v>
      </c>
      <c r="D326" s="5">
        <v>0</v>
      </c>
      <c r="E326" s="5">
        <v>0.81299999999999994</v>
      </c>
      <c r="F326" s="5">
        <v>1.66</v>
      </c>
      <c r="G326" s="5">
        <v>1</v>
      </c>
      <c r="H326" s="5">
        <v>0</v>
      </c>
      <c r="I326" s="5">
        <v>1.452</v>
      </c>
      <c r="J326" s="5">
        <v>1.22</v>
      </c>
      <c r="K326" s="3" t="s">
        <v>4</v>
      </c>
      <c r="L326" s="3" t="s">
        <v>227</v>
      </c>
    </row>
    <row r="327" spans="1:12">
      <c r="A327" s="10" t="s">
        <v>1195</v>
      </c>
      <c r="B327" s="3" t="s">
        <v>168</v>
      </c>
      <c r="C327" s="5">
        <v>1</v>
      </c>
      <c r="D327" s="5">
        <v>0</v>
      </c>
      <c r="E327" s="5">
        <v>2.2120000000000002</v>
      </c>
      <c r="F327" s="5">
        <v>4.51</v>
      </c>
      <c r="G327" s="5">
        <v>1</v>
      </c>
      <c r="H327" s="5">
        <v>0</v>
      </c>
      <c r="I327" s="5">
        <v>1.1060000000000001</v>
      </c>
      <c r="J327" s="5">
        <v>0.93</v>
      </c>
      <c r="K327" s="3" t="s">
        <v>4</v>
      </c>
      <c r="L327" s="3" t="s">
        <v>227</v>
      </c>
    </row>
    <row r="328" spans="1:12">
      <c r="A328" s="9" t="s">
        <v>1196</v>
      </c>
      <c r="B328" s="3" t="s">
        <v>169</v>
      </c>
      <c r="C328" s="5">
        <v>1</v>
      </c>
      <c r="D328" s="5">
        <v>0</v>
      </c>
      <c r="E328" s="5">
        <v>1.1739999999999999</v>
      </c>
      <c r="F328" s="5">
        <v>2.39</v>
      </c>
      <c r="G328" s="5">
        <v>1</v>
      </c>
      <c r="H328" s="5">
        <v>0</v>
      </c>
      <c r="I328" s="5">
        <v>1.1739999999999999</v>
      </c>
      <c r="J328" s="5">
        <v>0.98</v>
      </c>
      <c r="K328" s="3" t="s">
        <v>4</v>
      </c>
      <c r="L328" s="3" t="s">
        <v>227</v>
      </c>
    </row>
    <row r="329" spans="1:12">
      <c r="A329" s="9" t="s">
        <v>1197</v>
      </c>
      <c r="B329" s="3" t="s">
        <v>170</v>
      </c>
      <c r="C329" s="5">
        <v>1</v>
      </c>
      <c r="D329" s="5">
        <v>0</v>
      </c>
      <c r="E329" s="5">
        <v>0.74099999999999999</v>
      </c>
      <c r="F329" s="5">
        <v>1.51</v>
      </c>
      <c r="G329" s="5">
        <v>1</v>
      </c>
      <c r="H329" s="5">
        <v>0</v>
      </c>
      <c r="I329" s="5">
        <v>0.94299999999999995</v>
      </c>
      <c r="J329" s="5">
        <v>0.79</v>
      </c>
      <c r="K329" s="3" t="s">
        <v>4</v>
      </c>
      <c r="L329" s="3" t="s">
        <v>227</v>
      </c>
    </row>
    <row r="330" spans="1:12">
      <c r="A330" s="7" t="s">
        <v>1198</v>
      </c>
      <c r="B330" s="3" t="s">
        <v>171</v>
      </c>
      <c r="C330" s="5">
        <v>0.94</v>
      </c>
      <c r="D330" s="5">
        <v>0.01</v>
      </c>
      <c r="E330" s="5">
        <v>0.85099999999999998</v>
      </c>
      <c r="F330" s="5">
        <v>1.73</v>
      </c>
      <c r="G330" s="5">
        <v>1</v>
      </c>
      <c r="H330" s="5">
        <v>0</v>
      </c>
      <c r="I330" s="5">
        <v>0.97299999999999998</v>
      </c>
      <c r="J330" s="5">
        <v>0.82</v>
      </c>
      <c r="K330" s="3" t="s">
        <v>4</v>
      </c>
      <c r="L330" s="3" t="s">
        <v>227</v>
      </c>
    </row>
    <row r="331" spans="1:12">
      <c r="A331" s="9" t="s">
        <v>1199</v>
      </c>
      <c r="B331" s="3" t="s">
        <v>172</v>
      </c>
      <c r="C331" s="5">
        <v>0.96</v>
      </c>
      <c r="D331" s="5">
        <v>0</v>
      </c>
      <c r="E331" s="5">
        <v>1.415</v>
      </c>
      <c r="F331" s="5">
        <v>2.88</v>
      </c>
      <c r="G331" s="5">
        <v>1</v>
      </c>
      <c r="H331" s="5">
        <v>0</v>
      </c>
      <c r="I331" s="5">
        <v>0.9</v>
      </c>
      <c r="J331" s="5">
        <v>0.76</v>
      </c>
      <c r="K331" s="3" t="s">
        <v>4</v>
      </c>
      <c r="L331" s="3" t="s">
        <v>227</v>
      </c>
    </row>
    <row r="332" spans="1:12">
      <c r="A332" s="9" t="s">
        <v>1200</v>
      </c>
      <c r="B332" s="3" t="s">
        <v>173</v>
      </c>
      <c r="C332" s="5">
        <v>0.98</v>
      </c>
      <c r="D332" s="5">
        <v>0</v>
      </c>
      <c r="E332" s="5">
        <v>1.1850000000000001</v>
      </c>
      <c r="F332" s="5">
        <v>2.41</v>
      </c>
      <c r="G332" s="5">
        <v>0.32</v>
      </c>
      <c r="H332" s="5">
        <v>0.15</v>
      </c>
      <c r="I332" s="5">
        <v>0.39500000000000002</v>
      </c>
      <c r="J332" s="5">
        <v>0.33</v>
      </c>
      <c r="K332" s="3" t="s">
        <v>4</v>
      </c>
      <c r="L332" s="3" t="s">
        <v>227</v>
      </c>
    </row>
    <row r="333" spans="1:12">
      <c r="A333" s="9" t="s">
        <v>1201</v>
      </c>
      <c r="B333" s="3" t="s">
        <v>174</v>
      </c>
      <c r="C333" s="5">
        <v>0.94</v>
      </c>
      <c r="D333" s="5">
        <v>0.01</v>
      </c>
      <c r="E333" s="5">
        <v>0.80900000000000005</v>
      </c>
      <c r="F333" s="5">
        <v>1.65</v>
      </c>
      <c r="G333" s="5"/>
      <c r="H333" s="5"/>
      <c r="I333" s="5"/>
      <c r="J333" s="5"/>
      <c r="K333" s="3" t="s">
        <v>4</v>
      </c>
      <c r="L333" s="3" t="s">
        <v>227</v>
      </c>
    </row>
    <row r="334" spans="1:12">
      <c r="A334" s="9" t="s">
        <v>1202</v>
      </c>
      <c r="B334" s="3" t="s">
        <v>175</v>
      </c>
      <c r="C334" s="5">
        <v>0.95</v>
      </c>
      <c r="D334" s="5">
        <v>0</v>
      </c>
      <c r="E334" s="5">
        <v>0.83</v>
      </c>
      <c r="F334" s="5">
        <v>1.69</v>
      </c>
      <c r="G334" s="5">
        <v>1</v>
      </c>
      <c r="H334" s="5">
        <v>0</v>
      </c>
      <c r="I334" s="5">
        <v>1.2769999999999999</v>
      </c>
      <c r="J334" s="5">
        <v>1.07</v>
      </c>
      <c r="K334" s="3" t="s">
        <v>4</v>
      </c>
      <c r="L334" s="3" t="s">
        <v>227</v>
      </c>
    </row>
    <row r="335" spans="1:12">
      <c r="A335" s="10" t="s">
        <v>1203</v>
      </c>
      <c r="B335" s="3" t="s">
        <v>176</v>
      </c>
      <c r="C335" s="5">
        <v>0.45</v>
      </c>
      <c r="D335" s="5">
        <v>0.11</v>
      </c>
      <c r="E335" s="5">
        <v>0.29899999999999999</v>
      </c>
      <c r="F335" s="5">
        <v>0.61</v>
      </c>
      <c r="G335" s="5">
        <v>1</v>
      </c>
      <c r="H335" s="5">
        <v>0</v>
      </c>
      <c r="I335" s="5">
        <v>0.59799999999999998</v>
      </c>
      <c r="J335" s="5">
        <v>0.5</v>
      </c>
      <c r="K335" s="3" t="s">
        <v>4</v>
      </c>
      <c r="L335" s="3" t="s">
        <v>227</v>
      </c>
    </row>
    <row r="336" spans="1:12">
      <c r="A336" s="9" t="s">
        <v>1204</v>
      </c>
      <c r="B336" s="3" t="s">
        <v>425</v>
      </c>
      <c r="C336" s="5">
        <v>0.99</v>
      </c>
      <c r="D336" s="5">
        <v>0</v>
      </c>
      <c r="E336" s="5">
        <v>1.012</v>
      </c>
      <c r="F336" s="5">
        <v>2.06</v>
      </c>
      <c r="G336" s="5"/>
      <c r="H336" s="5"/>
      <c r="I336" s="5"/>
      <c r="J336" s="5"/>
      <c r="K336" s="3" t="s">
        <v>4</v>
      </c>
      <c r="L336" s="3" t="s">
        <v>227</v>
      </c>
    </row>
    <row r="337" spans="1:12">
      <c r="A337" s="7" t="s">
        <v>1205</v>
      </c>
      <c r="B337" s="3" t="s">
        <v>177</v>
      </c>
      <c r="C337" s="5">
        <v>1</v>
      </c>
      <c r="D337" s="5">
        <v>0</v>
      </c>
      <c r="E337" s="5">
        <v>1.167</v>
      </c>
      <c r="F337" s="5">
        <v>2.38</v>
      </c>
      <c r="G337" s="5">
        <v>1</v>
      </c>
      <c r="H337" s="5">
        <v>0</v>
      </c>
      <c r="I337" s="5">
        <v>0.64800000000000002</v>
      </c>
      <c r="J337" s="5">
        <v>0.54</v>
      </c>
      <c r="K337" s="3" t="s">
        <v>4</v>
      </c>
      <c r="L337" s="3" t="s">
        <v>227</v>
      </c>
    </row>
    <row r="338" spans="1:12">
      <c r="A338" s="14" t="s">
        <v>1206</v>
      </c>
      <c r="B338" s="3" t="s">
        <v>178</v>
      </c>
      <c r="C338" s="5">
        <v>0.02</v>
      </c>
      <c r="D338" s="5">
        <v>0.28999999999999998</v>
      </c>
      <c r="E338" s="5">
        <v>0.437</v>
      </c>
      <c r="F338" s="5">
        <v>0.89</v>
      </c>
      <c r="G338" s="5">
        <v>0.97</v>
      </c>
      <c r="H338" s="5">
        <v>0</v>
      </c>
      <c r="I338" s="5">
        <v>0.36399999999999999</v>
      </c>
      <c r="J338" s="5">
        <v>0.31</v>
      </c>
      <c r="K338" s="3" t="s">
        <v>227</v>
      </c>
      <c r="L338" s="3" t="s">
        <v>227</v>
      </c>
    </row>
    <row r="339" spans="1:12">
      <c r="A339" s="14" t="s">
        <v>1207</v>
      </c>
      <c r="B339" s="3" t="s">
        <v>426</v>
      </c>
      <c r="C339" s="5">
        <v>0.71</v>
      </c>
      <c r="D339" s="5">
        <v>0.02</v>
      </c>
      <c r="E339" s="5">
        <v>0.84499999999999997</v>
      </c>
      <c r="F339" s="5">
        <v>1.72</v>
      </c>
      <c r="G339" s="5">
        <v>1</v>
      </c>
      <c r="H339" s="5">
        <v>0</v>
      </c>
      <c r="I339" s="5">
        <v>0.69199999999999995</v>
      </c>
      <c r="J339" s="5">
        <v>0.57999999999999996</v>
      </c>
      <c r="K339" s="3" t="s">
        <v>4</v>
      </c>
      <c r="L339" s="3" t="s">
        <v>227</v>
      </c>
    </row>
    <row r="340" spans="1:12">
      <c r="A340" s="9" t="s">
        <v>1208</v>
      </c>
      <c r="B340" s="3" t="s">
        <v>179</v>
      </c>
      <c r="C340" s="5">
        <v>0.49</v>
      </c>
      <c r="D340" s="5">
        <v>0.1</v>
      </c>
      <c r="E340" s="5">
        <v>0.52800000000000002</v>
      </c>
      <c r="F340" s="5">
        <v>1.08</v>
      </c>
      <c r="G340" s="5"/>
      <c r="H340" s="5"/>
      <c r="I340" s="5"/>
      <c r="J340" s="5"/>
      <c r="K340" s="3" t="s">
        <v>67</v>
      </c>
      <c r="L340" s="3" t="s">
        <v>227</v>
      </c>
    </row>
    <row r="341" spans="1:12">
      <c r="A341" s="7" t="s">
        <v>1209</v>
      </c>
      <c r="B341" s="3" t="s">
        <v>427</v>
      </c>
      <c r="C341" s="5">
        <v>0</v>
      </c>
      <c r="D341" s="5">
        <v>0.35</v>
      </c>
      <c r="E341" s="5">
        <v>-0.111</v>
      </c>
      <c r="F341" s="5">
        <v>-0.23</v>
      </c>
      <c r="G341" s="5">
        <v>0.02</v>
      </c>
      <c r="H341" s="5">
        <v>0.18</v>
      </c>
      <c r="I341" s="5">
        <v>0.16700000000000001</v>
      </c>
      <c r="J341" s="5">
        <v>0.14000000000000001</v>
      </c>
      <c r="K341" s="3" t="s">
        <v>227</v>
      </c>
      <c r="L341" s="3" t="s">
        <v>227</v>
      </c>
    </row>
    <row r="342" spans="1:12">
      <c r="A342" s="9" t="s">
        <v>1211</v>
      </c>
      <c r="B342" s="3" t="s">
        <v>181</v>
      </c>
      <c r="C342" s="5">
        <v>0.6</v>
      </c>
      <c r="D342" s="5">
        <v>0.09</v>
      </c>
      <c r="E342" s="5">
        <v>0.89900000000000002</v>
      </c>
      <c r="F342" s="5">
        <v>1.83</v>
      </c>
      <c r="G342" s="5">
        <v>1</v>
      </c>
      <c r="H342" s="5">
        <v>0</v>
      </c>
      <c r="I342" s="5">
        <v>0.89900000000000002</v>
      </c>
      <c r="J342" s="5">
        <v>0.75</v>
      </c>
      <c r="K342" s="3" t="s">
        <v>4</v>
      </c>
      <c r="L342" s="3" t="s">
        <v>227</v>
      </c>
    </row>
    <row r="343" spans="1:12">
      <c r="A343" s="9" t="s">
        <v>1212</v>
      </c>
      <c r="B343" s="3" t="s">
        <v>182</v>
      </c>
      <c r="C343" s="5">
        <v>0.7</v>
      </c>
      <c r="D343" s="5">
        <v>0.02</v>
      </c>
      <c r="E343" s="5">
        <v>0.22500000000000001</v>
      </c>
      <c r="F343" s="5">
        <v>0.46</v>
      </c>
      <c r="G343" s="5">
        <v>1</v>
      </c>
      <c r="H343" s="5">
        <v>0</v>
      </c>
      <c r="I343" s="5">
        <v>0.56200000000000006</v>
      </c>
      <c r="J343" s="5">
        <v>0.47</v>
      </c>
      <c r="K343" s="3" t="s">
        <v>4</v>
      </c>
      <c r="L343" s="3" t="s">
        <v>227</v>
      </c>
    </row>
    <row r="344" spans="1:12">
      <c r="A344" s="7" t="s">
        <v>1213</v>
      </c>
      <c r="B344" s="3" t="s">
        <v>183</v>
      </c>
      <c r="C344" s="5">
        <v>1</v>
      </c>
      <c r="D344" s="5">
        <v>0</v>
      </c>
      <c r="E344" s="5">
        <v>2.0369999999999999</v>
      </c>
      <c r="F344" s="5">
        <v>4.1500000000000004</v>
      </c>
      <c r="G344" s="5">
        <v>1</v>
      </c>
      <c r="H344" s="5">
        <v>0</v>
      </c>
      <c r="I344" s="5">
        <v>1.7030000000000001</v>
      </c>
      <c r="J344" s="5">
        <v>1.43</v>
      </c>
      <c r="K344" s="3" t="s">
        <v>4</v>
      </c>
      <c r="L344" s="3" t="s">
        <v>227</v>
      </c>
    </row>
    <row r="345" spans="1:12">
      <c r="A345" s="7" t="s">
        <v>1214</v>
      </c>
      <c r="B345" s="3" t="s">
        <v>184</v>
      </c>
      <c r="C345" s="5">
        <v>0.85</v>
      </c>
      <c r="D345" s="5">
        <v>0.01</v>
      </c>
      <c r="E345" s="5">
        <v>0.84499999999999997</v>
      </c>
      <c r="F345" s="5">
        <v>1.72</v>
      </c>
      <c r="G345" s="5">
        <v>1</v>
      </c>
      <c r="H345" s="5">
        <v>0</v>
      </c>
      <c r="I345" s="5">
        <v>1.284</v>
      </c>
      <c r="J345" s="5">
        <v>1.08</v>
      </c>
      <c r="K345" s="3" t="s">
        <v>4</v>
      </c>
      <c r="L345" s="3" t="s">
        <v>227</v>
      </c>
    </row>
    <row r="346" spans="1:12">
      <c r="A346" s="7" t="s">
        <v>1216</v>
      </c>
      <c r="B346" s="3" t="s">
        <v>186</v>
      </c>
      <c r="C346" s="5">
        <v>0.85</v>
      </c>
      <c r="D346" s="5">
        <v>0.01</v>
      </c>
      <c r="E346" s="5">
        <v>0.872</v>
      </c>
      <c r="F346" s="5">
        <v>1.78</v>
      </c>
      <c r="G346" s="5">
        <v>1</v>
      </c>
      <c r="H346" s="5">
        <v>0</v>
      </c>
      <c r="I346" s="5">
        <v>1.778</v>
      </c>
      <c r="J346" s="5">
        <v>1.49</v>
      </c>
      <c r="K346" s="3" t="s">
        <v>4</v>
      </c>
      <c r="L346" s="3" t="s">
        <v>227</v>
      </c>
    </row>
    <row r="347" spans="1:12">
      <c r="A347" s="6" t="s">
        <v>1217</v>
      </c>
      <c r="B347" s="3" t="s">
        <v>187</v>
      </c>
      <c r="C347" s="5">
        <v>0.46</v>
      </c>
      <c r="D347" s="5">
        <v>0.1</v>
      </c>
      <c r="E347" s="5">
        <v>0.67800000000000005</v>
      </c>
      <c r="F347" s="5">
        <v>1.38</v>
      </c>
      <c r="G347" s="5">
        <v>1</v>
      </c>
      <c r="H347" s="5">
        <v>0</v>
      </c>
      <c r="I347" s="5">
        <v>0.497</v>
      </c>
      <c r="J347" s="5">
        <v>0.42</v>
      </c>
      <c r="K347" s="3" t="s">
        <v>4</v>
      </c>
      <c r="L347" s="3" t="s">
        <v>227</v>
      </c>
    </row>
    <row r="348" spans="1:12">
      <c r="A348" s="7" t="s">
        <v>1218</v>
      </c>
      <c r="B348" s="3" t="s">
        <v>188</v>
      </c>
      <c r="C348" s="5">
        <v>1</v>
      </c>
      <c r="D348" s="5">
        <v>0</v>
      </c>
      <c r="E348" s="5">
        <v>1.363</v>
      </c>
      <c r="F348" s="5">
        <v>2.78</v>
      </c>
      <c r="G348" s="5">
        <v>1</v>
      </c>
      <c r="H348" s="5">
        <v>0</v>
      </c>
      <c r="I348" s="5">
        <v>1.694</v>
      </c>
      <c r="J348" s="5">
        <v>1.42</v>
      </c>
      <c r="K348" s="3" t="s">
        <v>4</v>
      </c>
      <c r="L348" s="3" t="s">
        <v>227</v>
      </c>
    </row>
    <row r="349" spans="1:12">
      <c r="A349" s="9" t="s">
        <v>1219</v>
      </c>
      <c r="B349" s="3" t="s">
        <v>428</v>
      </c>
      <c r="C349" s="5"/>
      <c r="D349" s="5"/>
      <c r="E349" s="5"/>
      <c r="F349" s="5"/>
      <c r="G349" s="5">
        <v>1</v>
      </c>
      <c r="H349" s="5">
        <v>0</v>
      </c>
      <c r="I349" s="5">
        <v>1.1950000000000001</v>
      </c>
      <c r="J349" s="5">
        <v>1</v>
      </c>
      <c r="K349" s="3" t="s">
        <v>4</v>
      </c>
      <c r="L349" s="3" t="s">
        <v>227</v>
      </c>
    </row>
    <row r="350" spans="1:12">
      <c r="A350" s="10" t="s">
        <v>1220</v>
      </c>
      <c r="B350" s="3" t="s">
        <v>429</v>
      </c>
      <c r="C350" s="5">
        <v>0.63</v>
      </c>
      <c r="D350" s="5">
        <v>0.08</v>
      </c>
      <c r="E350" s="5">
        <v>3.3000000000000002E-2</v>
      </c>
      <c r="F350" s="5">
        <v>7.0000000000000007E-2</v>
      </c>
      <c r="G350" s="5">
        <v>0.33</v>
      </c>
      <c r="H350" s="5">
        <v>7.0000000000000007E-2</v>
      </c>
      <c r="I350" s="5">
        <v>2.5999999999999999E-2</v>
      </c>
      <c r="J350" s="5">
        <v>0.02</v>
      </c>
      <c r="K350" s="3" t="s">
        <v>4</v>
      </c>
      <c r="L350" s="3" t="s">
        <v>7</v>
      </c>
    </row>
    <row r="351" spans="1:12">
      <c r="A351" s="9" t="s">
        <v>1221</v>
      </c>
      <c r="B351" s="3" t="s">
        <v>622</v>
      </c>
      <c r="C351" s="5"/>
      <c r="D351" s="5"/>
      <c r="E351" s="5"/>
      <c r="F351" s="5"/>
      <c r="G351" s="5">
        <v>0.67</v>
      </c>
      <c r="H351" s="5">
        <v>0.03</v>
      </c>
      <c r="I351" s="5">
        <v>4.2000000000000003E-2</v>
      </c>
      <c r="J351" s="5">
        <v>0.04</v>
      </c>
      <c r="K351" s="3" t="s">
        <v>4</v>
      </c>
      <c r="L351" s="3" t="s">
        <v>7</v>
      </c>
    </row>
    <row r="352" spans="1:12">
      <c r="A352" s="9" t="s">
        <v>1222</v>
      </c>
      <c r="B352" s="3" t="s">
        <v>623</v>
      </c>
      <c r="C352" s="5">
        <v>1</v>
      </c>
      <c r="D352" s="5">
        <v>0</v>
      </c>
      <c r="E352" s="5">
        <v>0.29599999999999999</v>
      </c>
      <c r="F352" s="5">
        <v>0.6</v>
      </c>
      <c r="G352" s="5"/>
      <c r="H352" s="5"/>
      <c r="I352" s="5"/>
      <c r="J352" s="5"/>
      <c r="K352" s="3" t="s">
        <v>4</v>
      </c>
      <c r="L352" s="3" t="s">
        <v>227</v>
      </c>
    </row>
    <row r="353" spans="1:12">
      <c r="A353" s="9" t="s">
        <v>1223</v>
      </c>
      <c r="B353" s="3" t="s">
        <v>624</v>
      </c>
      <c r="C353" s="5"/>
      <c r="D353" s="5"/>
      <c r="E353" s="5"/>
      <c r="F353" s="5"/>
      <c r="G353" s="5">
        <v>0.33</v>
      </c>
      <c r="H353" s="5">
        <v>0.06</v>
      </c>
      <c r="I353" s="5">
        <v>0.14599999999999999</v>
      </c>
      <c r="J353" s="5">
        <v>0.12</v>
      </c>
      <c r="K353" s="3" t="s">
        <v>227</v>
      </c>
      <c r="L353" s="3" t="s">
        <v>7</v>
      </c>
    </row>
    <row r="354" spans="1:12">
      <c r="A354" s="9" t="s">
        <v>1224</v>
      </c>
      <c r="B354" s="3" t="s">
        <v>625</v>
      </c>
      <c r="C354" s="5">
        <v>1</v>
      </c>
      <c r="D354" s="5">
        <v>0</v>
      </c>
      <c r="E354" s="5">
        <v>0.218</v>
      </c>
      <c r="F354" s="5">
        <v>0.44</v>
      </c>
      <c r="G354" s="5">
        <v>1</v>
      </c>
      <c r="H354" s="5">
        <v>0</v>
      </c>
      <c r="I354" s="5">
        <v>0.41799999999999998</v>
      </c>
      <c r="J354" s="5">
        <v>0.35</v>
      </c>
      <c r="K354" s="3" t="s">
        <v>4</v>
      </c>
      <c r="L354" s="3" t="s">
        <v>227</v>
      </c>
    </row>
    <row r="355" spans="1:12">
      <c r="A355" s="9" t="s">
        <v>1225</v>
      </c>
      <c r="B355" s="3" t="s">
        <v>430</v>
      </c>
      <c r="C355" s="5">
        <v>1</v>
      </c>
      <c r="D355" s="5">
        <v>0</v>
      </c>
      <c r="E355" s="5">
        <v>0.23499999999999999</v>
      </c>
      <c r="F355" s="5">
        <v>0.48</v>
      </c>
      <c r="G355" s="5">
        <v>1</v>
      </c>
      <c r="H355" s="5">
        <v>0</v>
      </c>
      <c r="I355" s="5">
        <v>0.63400000000000001</v>
      </c>
      <c r="J355" s="5">
        <v>0.53</v>
      </c>
      <c r="K355" s="3" t="s">
        <v>4</v>
      </c>
      <c r="L355" s="3" t="s">
        <v>227</v>
      </c>
    </row>
    <row r="356" spans="1:12">
      <c r="A356" s="18" t="s">
        <v>1227</v>
      </c>
      <c r="B356" s="3" t="s">
        <v>189</v>
      </c>
      <c r="C356" s="5"/>
      <c r="D356" s="5"/>
      <c r="E356" s="5"/>
      <c r="F356" s="5"/>
      <c r="G356" s="5">
        <v>1</v>
      </c>
      <c r="H356" s="5">
        <v>0</v>
      </c>
      <c r="I356" s="5">
        <v>0.28299999999999997</v>
      </c>
      <c r="J356" s="5">
        <v>0.24</v>
      </c>
      <c r="K356" s="3" t="s">
        <v>4</v>
      </c>
      <c r="L356" s="3" t="s">
        <v>7</v>
      </c>
    </row>
    <row r="357" spans="1:12">
      <c r="A357" s="9" t="s">
        <v>1229</v>
      </c>
      <c r="B357" s="3" t="s">
        <v>190</v>
      </c>
      <c r="C357" s="5"/>
      <c r="D357" s="5"/>
      <c r="E357" s="5"/>
      <c r="F357" s="5"/>
      <c r="G357" s="5">
        <v>1</v>
      </c>
      <c r="H357" s="5">
        <v>0</v>
      </c>
      <c r="I357" s="5">
        <v>0.38100000000000001</v>
      </c>
      <c r="J357" s="5">
        <v>0.32</v>
      </c>
      <c r="K357" s="3" t="s">
        <v>4</v>
      </c>
      <c r="L357" s="3" t="s">
        <v>7</v>
      </c>
    </row>
    <row r="358" spans="1:12">
      <c r="A358" s="9" t="s">
        <v>1231</v>
      </c>
      <c r="B358" s="3" t="s">
        <v>626</v>
      </c>
      <c r="C358" s="5">
        <v>1</v>
      </c>
      <c r="D358" s="5">
        <v>0</v>
      </c>
      <c r="E358" s="5">
        <v>0.26600000000000001</v>
      </c>
      <c r="F358" s="5">
        <v>0.54</v>
      </c>
      <c r="G358" s="5"/>
      <c r="H358" s="5"/>
      <c r="I358" s="5"/>
      <c r="J358" s="5"/>
      <c r="K358" s="3" t="s">
        <v>4</v>
      </c>
      <c r="L358" s="3" t="s">
        <v>7</v>
      </c>
    </row>
    <row r="359" spans="1:12">
      <c r="A359" s="14" t="s">
        <v>1234</v>
      </c>
      <c r="B359" s="3" t="s">
        <v>191</v>
      </c>
      <c r="C359" s="5">
        <v>0.28999999999999998</v>
      </c>
      <c r="D359" s="5">
        <v>0.22</v>
      </c>
      <c r="E359" s="5">
        <v>0.16900000000000001</v>
      </c>
      <c r="F359" s="5">
        <v>0.34</v>
      </c>
      <c r="G359" s="5">
        <v>1</v>
      </c>
      <c r="H359" s="5">
        <v>0</v>
      </c>
      <c r="I359" s="5">
        <v>0.33800000000000002</v>
      </c>
      <c r="J359" s="5">
        <v>0.28000000000000003</v>
      </c>
      <c r="K359" s="3" t="s">
        <v>4</v>
      </c>
      <c r="L359" s="3" t="s">
        <v>227</v>
      </c>
    </row>
    <row r="360" spans="1:12">
      <c r="A360" s="9" t="s">
        <v>1235</v>
      </c>
      <c r="B360" s="3" t="s">
        <v>192</v>
      </c>
      <c r="C360" s="5">
        <v>0.78</v>
      </c>
      <c r="D360" s="5">
        <v>0.02</v>
      </c>
      <c r="E360" s="5">
        <v>0.13300000000000001</v>
      </c>
      <c r="F360" s="5">
        <v>0.27</v>
      </c>
      <c r="G360" s="5">
        <v>1</v>
      </c>
      <c r="H360" s="5">
        <v>0</v>
      </c>
      <c r="I360" s="5">
        <v>0.76700000000000002</v>
      </c>
      <c r="J360" s="5">
        <v>0.64</v>
      </c>
      <c r="K360" s="3" t="s">
        <v>4</v>
      </c>
      <c r="L360" s="3" t="s">
        <v>227</v>
      </c>
    </row>
    <row r="361" spans="1:12">
      <c r="A361" s="6" t="s">
        <v>1238</v>
      </c>
      <c r="B361" s="3" t="s">
        <v>627</v>
      </c>
      <c r="C361" s="5"/>
      <c r="D361" s="5"/>
      <c r="E361" s="5"/>
      <c r="F361" s="5"/>
      <c r="G361" s="5">
        <v>1</v>
      </c>
      <c r="H361" s="5">
        <v>0</v>
      </c>
      <c r="I361" s="5">
        <v>8.5000000000000006E-2</v>
      </c>
      <c r="J361" s="5">
        <v>7.0000000000000007E-2</v>
      </c>
      <c r="K361" s="3" t="s">
        <v>4</v>
      </c>
      <c r="L361" s="3" t="s">
        <v>227</v>
      </c>
    </row>
    <row r="362" spans="1:12">
      <c r="A362" s="7" t="s">
        <v>1239</v>
      </c>
      <c r="B362" s="3" t="s">
        <v>628</v>
      </c>
      <c r="C362" s="5">
        <v>0.33</v>
      </c>
      <c r="D362" s="5">
        <v>0.14000000000000001</v>
      </c>
      <c r="E362" s="5">
        <v>8.8999999999999996E-2</v>
      </c>
      <c r="F362" s="5">
        <v>0.18</v>
      </c>
      <c r="G362" s="5">
        <v>0.67</v>
      </c>
      <c r="H362" s="5">
        <v>0.04</v>
      </c>
      <c r="I362" s="5">
        <v>0.111</v>
      </c>
      <c r="J362" s="5">
        <v>0.09</v>
      </c>
      <c r="K362" s="3" t="s">
        <v>4</v>
      </c>
      <c r="L362" s="3" t="s">
        <v>227</v>
      </c>
    </row>
    <row r="363" spans="1:12">
      <c r="A363" s="14" t="s">
        <v>1242</v>
      </c>
      <c r="B363" s="3" t="s">
        <v>629</v>
      </c>
      <c r="C363" s="5">
        <v>0.89</v>
      </c>
      <c r="D363" s="5">
        <v>0.01</v>
      </c>
      <c r="E363" s="5">
        <v>0.10199999999999999</v>
      </c>
      <c r="F363" s="5">
        <v>0.21</v>
      </c>
      <c r="G363" s="5">
        <v>1</v>
      </c>
      <c r="H363" s="5">
        <v>0</v>
      </c>
      <c r="I363" s="5">
        <v>0.13200000000000001</v>
      </c>
      <c r="J363" s="5">
        <v>0.11</v>
      </c>
      <c r="K363" s="3" t="s">
        <v>4</v>
      </c>
      <c r="L363" s="3" t="s">
        <v>227</v>
      </c>
    </row>
    <row r="364" spans="1:12">
      <c r="A364" s="7" t="s">
        <v>1243</v>
      </c>
      <c r="B364" s="3" t="s">
        <v>630</v>
      </c>
      <c r="C364" s="5"/>
      <c r="D364" s="5"/>
      <c r="E364" s="5"/>
      <c r="F364" s="5"/>
      <c r="G364" s="5">
        <v>0.67</v>
      </c>
      <c r="H364" s="5">
        <v>0.04</v>
      </c>
      <c r="I364" s="5">
        <v>5.6000000000000001E-2</v>
      </c>
      <c r="J364" s="5">
        <v>0.05</v>
      </c>
      <c r="K364" s="3" t="s">
        <v>4</v>
      </c>
      <c r="L364" s="3" t="s">
        <v>7</v>
      </c>
    </row>
    <row r="365" spans="1:12">
      <c r="A365" s="7" t="s">
        <v>1244</v>
      </c>
      <c r="B365" s="3" t="s">
        <v>438</v>
      </c>
      <c r="C365" s="5"/>
      <c r="D365" s="5"/>
      <c r="E365" s="5"/>
      <c r="F365" s="5"/>
      <c r="G365" s="5">
        <v>1</v>
      </c>
      <c r="H365" s="5">
        <v>0</v>
      </c>
      <c r="I365" s="5">
        <v>0.11</v>
      </c>
      <c r="J365" s="5">
        <v>0.09</v>
      </c>
      <c r="K365" s="3" t="s">
        <v>4</v>
      </c>
      <c r="L365" s="3" t="s">
        <v>227</v>
      </c>
    </row>
    <row r="366" spans="1:12">
      <c r="A366" s="13" t="s">
        <v>1245</v>
      </c>
      <c r="B366" s="3" t="s">
        <v>631</v>
      </c>
      <c r="C366" s="5">
        <v>0.66</v>
      </c>
      <c r="D366" s="5">
        <v>0.04</v>
      </c>
      <c r="E366" s="5">
        <v>0.06</v>
      </c>
      <c r="F366" s="5">
        <v>0.12</v>
      </c>
      <c r="G366" s="5">
        <v>1</v>
      </c>
      <c r="H366" s="5">
        <v>0</v>
      </c>
      <c r="I366" s="5">
        <v>0.21</v>
      </c>
      <c r="J366" s="5">
        <v>0.18</v>
      </c>
      <c r="K366" s="3" t="s">
        <v>4</v>
      </c>
      <c r="L366" s="3" t="s">
        <v>7</v>
      </c>
    </row>
    <row r="367" spans="1:12">
      <c r="A367" s="7" t="s">
        <v>1246</v>
      </c>
      <c r="B367" s="3" t="s">
        <v>632</v>
      </c>
      <c r="C367" s="5"/>
      <c r="D367" s="5"/>
      <c r="E367" s="5"/>
      <c r="F367" s="5"/>
      <c r="G367" s="5">
        <v>1</v>
      </c>
      <c r="H367" s="5">
        <v>0</v>
      </c>
      <c r="I367" s="5">
        <v>0.158</v>
      </c>
      <c r="J367" s="5">
        <v>0.13</v>
      </c>
      <c r="K367" s="3" t="s">
        <v>4</v>
      </c>
      <c r="L367" s="3" t="s">
        <v>7</v>
      </c>
    </row>
    <row r="368" spans="1:12">
      <c r="A368" s="9" t="s">
        <v>1247</v>
      </c>
      <c r="B368" s="3" t="s">
        <v>633</v>
      </c>
      <c r="C368" s="5"/>
      <c r="D368" s="5"/>
      <c r="E368" s="5"/>
      <c r="F368" s="5"/>
      <c r="G368" s="5">
        <v>0.67</v>
      </c>
      <c r="H368" s="5">
        <v>0.04</v>
      </c>
      <c r="I368" s="5">
        <v>0.39500000000000002</v>
      </c>
      <c r="J368" s="5">
        <v>0.33</v>
      </c>
      <c r="K368" s="3" t="s">
        <v>4</v>
      </c>
      <c r="L368" s="3" t="s">
        <v>7</v>
      </c>
    </row>
    <row r="369" spans="1:12">
      <c r="A369" s="9" t="s">
        <v>1248</v>
      </c>
      <c r="B369" s="3" t="s">
        <v>634</v>
      </c>
      <c r="C369" s="5">
        <v>0.48</v>
      </c>
      <c r="D369" s="5">
        <v>0.1</v>
      </c>
      <c r="E369" s="5">
        <v>0.108</v>
      </c>
      <c r="F369" s="5">
        <v>0.22</v>
      </c>
      <c r="G369" s="5"/>
      <c r="H369" s="5"/>
      <c r="I369" s="5"/>
      <c r="J369" s="5"/>
      <c r="K369" s="3" t="s">
        <v>67</v>
      </c>
      <c r="L369" s="3" t="s">
        <v>227</v>
      </c>
    </row>
    <row r="370" spans="1:12">
      <c r="A370" s="18" t="s">
        <v>1250</v>
      </c>
      <c r="B370" s="3" t="s">
        <v>439</v>
      </c>
      <c r="C370" s="5"/>
      <c r="D370" s="5"/>
      <c r="E370" s="5"/>
      <c r="F370" s="5"/>
      <c r="G370" s="5">
        <v>1</v>
      </c>
      <c r="H370" s="5">
        <v>0</v>
      </c>
      <c r="I370" s="5">
        <v>0.28799999999999998</v>
      </c>
      <c r="J370" s="5">
        <v>0.24</v>
      </c>
      <c r="K370" s="3" t="s">
        <v>4</v>
      </c>
      <c r="L370" s="3" t="s">
        <v>7</v>
      </c>
    </row>
    <row r="371" spans="1:12">
      <c r="A371" s="7" t="s">
        <v>1251</v>
      </c>
      <c r="B371" s="3" t="s">
        <v>635</v>
      </c>
      <c r="C371" s="5">
        <v>1</v>
      </c>
      <c r="D371" s="5">
        <v>0</v>
      </c>
      <c r="E371" s="5">
        <v>0.80400000000000005</v>
      </c>
      <c r="F371" s="5">
        <v>1.64</v>
      </c>
      <c r="G371" s="5">
        <v>0.67</v>
      </c>
      <c r="H371" s="5">
        <v>0.04</v>
      </c>
      <c r="I371" s="5">
        <v>0.26800000000000002</v>
      </c>
      <c r="J371" s="5">
        <v>0.22</v>
      </c>
      <c r="K371" s="3" t="s">
        <v>4</v>
      </c>
      <c r="L371" s="3" t="s">
        <v>7</v>
      </c>
    </row>
    <row r="372" spans="1:12">
      <c r="A372" s="7" t="s">
        <v>1254</v>
      </c>
      <c r="B372" s="3" t="s">
        <v>196</v>
      </c>
      <c r="C372" s="5">
        <v>0.01</v>
      </c>
      <c r="D372" s="5">
        <v>0.3</v>
      </c>
      <c r="E372" s="5">
        <v>0</v>
      </c>
      <c r="F372" s="5">
        <v>0</v>
      </c>
      <c r="G372" s="5">
        <v>1</v>
      </c>
      <c r="H372" s="5">
        <v>0</v>
      </c>
      <c r="I372" s="5">
        <v>0.21299999999999999</v>
      </c>
      <c r="J372" s="5">
        <v>0.18</v>
      </c>
      <c r="K372" s="3" t="s">
        <v>227</v>
      </c>
      <c r="L372" s="3" t="s">
        <v>227</v>
      </c>
    </row>
    <row r="373" spans="1:12">
      <c r="A373" s="9" t="s">
        <v>1259</v>
      </c>
      <c r="B373" s="3" t="s">
        <v>446</v>
      </c>
      <c r="C373" s="5">
        <v>0.15</v>
      </c>
      <c r="D373" s="5">
        <v>0.25</v>
      </c>
      <c r="E373" s="5">
        <v>7.0000000000000001E-3</v>
      </c>
      <c r="F373" s="5">
        <v>0.01</v>
      </c>
      <c r="G373" s="5"/>
      <c r="H373" s="5"/>
      <c r="I373" s="5"/>
      <c r="J373" s="5"/>
      <c r="K373" s="3" t="s">
        <v>227</v>
      </c>
      <c r="L373" s="3" t="s">
        <v>227</v>
      </c>
    </row>
    <row r="374" spans="1:12">
      <c r="A374" s="7" t="s">
        <v>1260</v>
      </c>
      <c r="B374" s="3" t="s">
        <v>636</v>
      </c>
      <c r="C374" s="5"/>
      <c r="D374" s="5"/>
      <c r="E374" s="5"/>
      <c r="F374" s="5"/>
      <c r="G374" s="5">
        <v>1</v>
      </c>
      <c r="H374" s="5">
        <v>0</v>
      </c>
      <c r="I374" s="5">
        <v>9.4E-2</v>
      </c>
      <c r="J374" s="5">
        <v>0.08</v>
      </c>
      <c r="K374" s="3" t="s">
        <v>4</v>
      </c>
      <c r="L374" s="3" t="s">
        <v>227</v>
      </c>
    </row>
    <row r="375" spans="1:12">
      <c r="A375" s="10" t="s">
        <v>1261</v>
      </c>
      <c r="B375" s="3" t="s">
        <v>637</v>
      </c>
      <c r="C375" s="5">
        <v>1</v>
      </c>
      <c r="D375" s="5">
        <v>0</v>
      </c>
      <c r="E375" s="5">
        <v>9.4E-2</v>
      </c>
      <c r="F375" s="5">
        <v>0.19</v>
      </c>
      <c r="G375" s="5">
        <v>1</v>
      </c>
      <c r="H375" s="5">
        <v>0</v>
      </c>
      <c r="I375" s="5">
        <v>0.13800000000000001</v>
      </c>
      <c r="J375" s="5">
        <v>0.12</v>
      </c>
      <c r="K375" s="3" t="s">
        <v>4</v>
      </c>
      <c r="L375" s="3" t="s">
        <v>227</v>
      </c>
    </row>
    <row r="376" spans="1:12">
      <c r="A376" s="9" t="s">
        <v>1262</v>
      </c>
      <c r="B376" s="3" t="s">
        <v>638</v>
      </c>
      <c r="C376" s="5"/>
      <c r="D376" s="5"/>
      <c r="E376" s="5"/>
      <c r="F376" s="5"/>
      <c r="G376" s="5">
        <v>1</v>
      </c>
      <c r="H376" s="5">
        <v>0</v>
      </c>
      <c r="I376" s="5">
        <v>0.14099999999999999</v>
      </c>
      <c r="J376" s="5">
        <v>0.12</v>
      </c>
      <c r="K376" s="3" t="s">
        <v>4</v>
      </c>
      <c r="L376" s="3" t="s">
        <v>227</v>
      </c>
    </row>
    <row r="377" spans="1:12">
      <c r="A377" s="18" t="s">
        <v>1263</v>
      </c>
      <c r="B377" s="3" t="s">
        <v>639</v>
      </c>
      <c r="C377" s="5">
        <v>0.66</v>
      </c>
      <c r="D377" s="5">
        <v>0.04</v>
      </c>
      <c r="E377" s="5">
        <v>0.113</v>
      </c>
      <c r="F377" s="5">
        <v>0.23</v>
      </c>
      <c r="G377" s="5">
        <v>0.67</v>
      </c>
      <c r="H377" s="5">
        <v>0.01</v>
      </c>
      <c r="I377" s="5">
        <v>0.20399999999999999</v>
      </c>
      <c r="J377" s="5">
        <v>0.17</v>
      </c>
      <c r="K377" s="3" t="s">
        <v>4</v>
      </c>
      <c r="L377" s="3" t="s">
        <v>7</v>
      </c>
    </row>
    <row r="378" spans="1:12">
      <c r="A378" s="18" t="s">
        <v>1264</v>
      </c>
      <c r="B378" s="3" t="s">
        <v>640</v>
      </c>
      <c r="C378" s="5">
        <v>1</v>
      </c>
      <c r="D378" s="5">
        <v>0</v>
      </c>
      <c r="E378" s="5">
        <v>0.22</v>
      </c>
      <c r="F378" s="5">
        <v>0.45</v>
      </c>
      <c r="G378" s="5">
        <v>1</v>
      </c>
      <c r="H378" s="5">
        <v>0</v>
      </c>
      <c r="I378" s="5">
        <v>0.21199999999999999</v>
      </c>
      <c r="J378" s="5">
        <v>0.18</v>
      </c>
      <c r="K378" s="3" t="s">
        <v>4</v>
      </c>
      <c r="L378" s="3" t="s">
        <v>227</v>
      </c>
    </row>
    <row r="379" spans="1:12">
      <c r="A379" s="7" t="s">
        <v>1265</v>
      </c>
      <c r="B379" s="3" t="s">
        <v>641</v>
      </c>
      <c r="C379" s="5">
        <v>0.66</v>
      </c>
      <c r="D379" s="5">
        <v>0.04</v>
      </c>
      <c r="E379" s="5">
        <v>4.4999999999999998E-2</v>
      </c>
      <c r="F379" s="5">
        <v>0.09</v>
      </c>
      <c r="G379" s="5">
        <v>1</v>
      </c>
      <c r="H379" s="5">
        <v>0</v>
      </c>
      <c r="I379" s="5">
        <v>0.12</v>
      </c>
      <c r="J379" s="5">
        <v>0.1</v>
      </c>
      <c r="K379" s="3" t="s">
        <v>4</v>
      </c>
      <c r="L379" s="3" t="s">
        <v>227</v>
      </c>
    </row>
    <row r="380" spans="1:12">
      <c r="A380" s="18" t="s">
        <v>1266</v>
      </c>
      <c r="B380" s="3" t="s">
        <v>642</v>
      </c>
      <c r="C380" s="5"/>
      <c r="D380" s="5"/>
      <c r="E380" s="5"/>
      <c r="F380" s="5"/>
      <c r="G380" s="5">
        <v>1</v>
      </c>
      <c r="H380" s="5">
        <v>0</v>
      </c>
      <c r="I380" s="5">
        <v>0.155</v>
      </c>
      <c r="J380" s="5">
        <v>0.13</v>
      </c>
      <c r="K380" s="3" t="s">
        <v>4</v>
      </c>
      <c r="L380" s="3" t="s">
        <v>7</v>
      </c>
    </row>
    <row r="381" spans="1:12">
      <c r="A381" s="7" t="s">
        <v>1267</v>
      </c>
      <c r="B381" s="3" t="s">
        <v>643</v>
      </c>
      <c r="C381" s="5"/>
      <c r="D381" s="5"/>
      <c r="E381" s="5"/>
      <c r="F381" s="5"/>
      <c r="G381" s="5">
        <v>1</v>
      </c>
      <c r="H381" s="5">
        <v>0</v>
      </c>
      <c r="I381" s="5">
        <v>0.17100000000000001</v>
      </c>
      <c r="J381" s="5">
        <v>0.14000000000000001</v>
      </c>
      <c r="K381" s="3" t="s">
        <v>4</v>
      </c>
      <c r="L381" s="3" t="s">
        <v>227</v>
      </c>
    </row>
    <row r="382" spans="1:12">
      <c r="A382" s="7" t="s">
        <v>1268</v>
      </c>
      <c r="B382" s="3" t="s">
        <v>447</v>
      </c>
      <c r="C382" s="5">
        <v>0.66</v>
      </c>
      <c r="D382" s="5">
        <v>0.06</v>
      </c>
      <c r="E382" s="5">
        <v>0.02</v>
      </c>
      <c r="F382" s="5">
        <v>0.04</v>
      </c>
      <c r="G382" s="5">
        <v>0.67</v>
      </c>
      <c r="H382" s="5">
        <v>0.02</v>
      </c>
      <c r="I382" s="5">
        <v>3.6999999999999998E-2</v>
      </c>
      <c r="J382" s="5">
        <v>0.03</v>
      </c>
      <c r="K382" s="3" t="s">
        <v>4</v>
      </c>
      <c r="L382" s="3" t="s">
        <v>227</v>
      </c>
    </row>
    <row r="383" spans="1:12">
      <c r="A383" s="9" t="s">
        <v>1269</v>
      </c>
      <c r="B383" s="3" t="s">
        <v>644</v>
      </c>
      <c r="C383" s="5">
        <v>0.66</v>
      </c>
      <c r="D383" s="5">
        <v>0.06</v>
      </c>
      <c r="E383" s="5">
        <v>9.7000000000000003E-2</v>
      </c>
      <c r="F383" s="5">
        <v>0.2</v>
      </c>
      <c r="G383" s="5"/>
      <c r="H383" s="5"/>
      <c r="I383" s="5"/>
      <c r="J383" s="5"/>
      <c r="K383" s="3" t="s">
        <v>4</v>
      </c>
      <c r="L383" s="3" t="s">
        <v>7</v>
      </c>
    </row>
    <row r="384" spans="1:12">
      <c r="A384" s="9" t="s">
        <v>1270</v>
      </c>
      <c r="B384" s="3" t="s">
        <v>645</v>
      </c>
      <c r="C384" s="5"/>
      <c r="D384" s="5"/>
      <c r="E384" s="5"/>
      <c r="F384" s="5"/>
      <c r="G384" s="5">
        <v>0.67</v>
      </c>
      <c r="H384" s="5">
        <v>0.03</v>
      </c>
      <c r="I384" s="5">
        <v>0.20300000000000001</v>
      </c>
      <c r="J384" s="5">
        <v>0.17</v>
      </c>
      <c r="K384" s="3" t="s">
        <v>4</v>
      </c>
      <c r="L384" s="3" t="s">
        <v>227</v>
      </c>
    </row>
    <row r="385" spans="1:12">
      <c r="A385" s="9" t="s">
        <v>1271</v>
      </c>
      <c r="B385" s="3" t="s">
        <v>646</v>
      </c>
      <c r="C385" s="5"/>
      <c r="D385" s="5"/>
      <c r="E385" s="5"/>
      <c r="F385" s="5"/>
      <c r="G385" s="5">
        <v>0.99</v>
      </c>
      <c r="H385" s="5">
        <v>0</v>
      </c>
      <c r="I385" s="5">
        <v>0.52700000000000002</v>
      </c>
      <c r="J385" s="5">
        <v>0.44</v>
      </c>
      <c r="K385" s="3" t="s">
        <v>4</v>
      </c>
      <c r="L385" s="3" t="s">
        <v>7</v>
      </c>
    </row>
    <row r="386" spans="1:12">
      <c r="A386" s="9" t="s">
        <v>1272</v>
      </c>
      <c r="B386" s="3" t="s">
        <v>448</v>
      </c>
      <c r="C386" s="5">
        <v>0.94</v>
      </c>
      <c r="D386" s="5">
        <v>0</v>
      </c>
      <c r="E386" s="5">
        <v>0.64700000000000002</v>
      </c>
      <c r="F386" s="5">
        <v>1.32</v>
      </c>
      <c r="G386" s="5"/>
      <c r="H386" s="5"/>
      <c r="I386" s="5"/>
      <c r="J386" s="5"/>
      <c r="K386" s="3" t="s">
        <v>4</v>
      </c>
      <c r="L386" s="3" t="s">
        <v>227</v>
      </c>
    </row>
    <row r="387" spans="1:12">
      <c r="A387" s="7" t="s">
        <v>1273</v>
      </c>
      <c r="B387" s="3" t="s">
        <v>449</v>
      </c>
      <c r="C387" s="5"/>
      <c r="D387" s="5"/>
      <c r="E387" s="5"/>
      <c r="F387" s="5"/>
      <c r="G387" s="5">
        <v>1</v>
      </c>
      <c r="H387" s="5">
        <v>0</v>
      </c>
      <c r="I387" s="5">
        <v>0.74</v>
      </c>
      <c r="J387" s="5">
        <v>0.62</v>
      </c>
      <c r="K387" s="3" t="s">
        <v>4</v>
      </c>
      <c r="L387" s="3" t="s">
        <v>7</v>
      </c>
    </row>
    <row r="388" spans="1:12">
      <c r="A388" s="7" t="s">
        <v>1274</v>
      </c>
      <c r="B388" s="3" t="s">
        <v>647</v>
      </c>
      <c r="C388" s="5"/>
      <c r="D388" s="5"/>
      <c r="E388" s="5"/>
      <c r="F388" s="5"/>
      <c r="G388" s="5">
        <v>0.67</v>
      </c>
      <c r="H388" s="5">
        <v>0.04</v>
      </c>
      <c r="I388" s="5">
        <v>0.252</v>
      </c>
      <c r="J388" s="5">
        <v>0.21</v>
      </c>
      <c r="K388" s="3" t="s">
        <v>4</v>
      </c>
      <c r="L388" s="3" t="s">
        <v>7</v>
      </c>
    </row>
    <row r="389" spans="1:12">
      <c r="A389" s="7" t="s">
        <v>1275</v>
      </c>
      <c r="B389" s="3" t="s">
        <v>450</v>
      </c>
      <c r="C389" s="5">
        <v>0.15</v>
      </c>
      <c r="D389" s="5">
        <v>0.25</v>
      </c>
      <c r="E389" s="5">
        <v>4.0000000000000001E-3</v>
      </c>
      <c r="F389" s="5">
        <v>0.01</v>
      </c>
      <c r="G389" s="5"/>
      <c r="H389" s="5"/>
      <c r="I389" s="5"/>
      <c r="J389" s="5"/>
      <c r="K389" s="3" t="s">
        <v>227</v>
      </c>
      <c r="L389" s="3" t="s">
        <v>7</v>
      </c>
    </row>
    <row r="390" spans="1:12">
      <c r="A390" s="10" t="s">
        <v>1277</v>
      </c>
      <c r="B390" s="3" t="s">
        <v>648</v>
      </c>
      <c r="C390" s="5">
        <v>0.66</v>
      </c>
      <c r="D390" s="5">
        <v>0.06</v>
      </c>
      <c r="E390" s="5">
        <v>8.4000000000000005E-2</v>
      </c>
      <c r="F390" s="5">
        <v>0.17</v>
      </c>
      <c r="G390" s="5"/>
      <c r="H390" s="5"/>
      <c r="I390" s="5"/>
      <c r="J390" s="5"/>
      <c r="K390" s="3" t="s">
        <v>4</v>
      </c>
      <c r="L390" s="3" t="s">
        <v>7</v>
      </c>
    </row>
    <row r="391" spans="1:12">
      <c r="A391" s="8" t="s">
        <v>1278</v>
      </c>
      <c r="B391" s="3" t="s">
        <v>649</v>
      </c>
      <c r="C391" s="5">
        <v>1</v>
      </c>
      <c r="D391" s="5">
        <v>0</v>
      </c>
      <c r="E391" s="5">
        <v>0.94</v>
      </c>
      <c r="F391" s="5">
        <v>1.91</v>
      </c>
      <c r="G391" s="5">
        <v>1</v>
      </c>
      <c r="H391" s="5">
        <v>0</v>
      </c>
      <c r="I391" s="5">
        <v>0.16200000000000001</v>
      </c>
      <c r="J391" s="5">
        <v>0.14000000000000001</v>
      </c>
      <c r="K391" s="3" t="s">
        <v>4</v>
      </c>
      <c r="L391" s="3" t="s">
        <v>227</v>
      </c>
    </row>
    <row r="392" spans="1:12">
      <c r="A392" s="7" t="s">
        <v>1280</v>
      </c>
      <c r="B392" s="3" t="s">
        <v>452</v>
      </c>
      <c r="C392" s="5">
        <v>1</v>
      </c>
      <c r="D392" s="5">
        <v>0</v>
      </c>
      <c r="E392" s="5">
        <v>5.5E-2</v>
      </c>
      <c r="F392" s="5">
        <v>0.11</v>
      </c>
      <c r="G392" s="5">
        <v>1</v>
      </c>
      <c r="H392" s="5">
        <v>0</v>
      </c>
      <c r="I392" s="5">
        <v>0.184</v>
      </c>
      <c r="J392" s="5">
        <v>0.15</v>
      </c>
      <c r="K392" s="3" t="s">
        <v>4</v>
      </c>
      <c r="L392" s="3" t="s">
        <v>7</v>
      </c>
    </row>
    <row r="393" spans="1:12">
      <c r="A393" s="7" t="s">
        <v>1282</v>
      </c>
      <c r="B393" s="3" t="s">
        <v>650</v>
      </c>
      <c r="C393" s="5"/>
      <c r="D393" s="5"/>
      <c r="E393" s="5"/>
      <c r="F393" s="5"/>
      <c r="G393" s="5">
        <v>0.33</v>
      </c>
      <c r="H393" s="5">
        <v>7.0000000000000007E-2</v>
      </c>
      <c r="I393" s="5">
        <v>3.2000000000000001E-2</v>
      </c>
      <c r="J393" s="5">
        <v>0.03</v>
      </c>
      <c r="K393" s="3" t="s">
        <v>227</v>
      </c>
      <c r="L393" s="3" t="s">
        <v>7</v>
      </c>
    </row>
    <row r="394" spans="1:12">
      <c r="A394" s="10" t="s">
        <v>1283</v>
      </c>
      <c r="B394" s="3" t="s">
        <v>651</v>
      </c>
      <c r="C394" s="5">
        <v>0.91</v>
      </c>
      <c r="D394" s="5">
        <v>0.01</v>
      </c>
      <c r="E394" s="5">
        <v>0.61799999999999999</v>
      </c>
      <c r="F394" s="5">
        <v>1.26</v>
      </c>
      <c r="G394" s="5"/>
      <c r="H394" s="5"/>
      <c r="I394" s="5"/>
      <c r="J394" s="5"/>
      <c r="K394" s="3" t="s">
        <v>4</v>
      </c>
      <c r="L394" s="3" t="s">
        <v>227</v>
      </c>
    </row>
    <row r="395" spans="1:12">
      <c r="A395" s="7" t="s">
        <v>1284</v>
      </c>
      <c r="B395" s="3" t="s">
        <v>198</v>
      </c>
      <c r="C395" s="5">
        <v>0.22</v>
      </c>
      <c r="D395" s="5">
        <v>0.24</v>
      </c>
      <c r="E395" s="5">
        <v>7.0000000000000001E-3</v>
      </c>
      <c r="F395" s="5">
        <v>0.01</v>
      </c>
      <c r="G395" s="5"/>
      <c r="H395" s="5"/>
      <c r="I395" s="5"/>
      <c r="J395" s="5"/>
      <c r="K395" s="3" t="s">
        <v>227</v>
      </c>
      <c r="L395" s="3" t="s">
        <v>227</v>
      </c>
    </row>
    <row r="396" spans="1:12">
      <c r="A396" s="7" t="s">
        <v>1285</v>
      </c>
      <c r="B396" s="3" t="s">
        <v>652</v>
      </c>
      <c r="C396" s="5">
        <v>0.99</v>
      </c>
      <c r="D396" s="5">
        <v>0</v>
      </c>
      <c r="E396" s="5">
        <v>0.252</v>
      </c>
      <c r="F396" s="5">
        <v>0.51</v>
      </c>
      <c r="G396" s="5"/>
      <c r="H396" s="5"/>
      <c r="I396" s="5"/>
      <c r="J396" s="5"/>
      <c r="K396" s="3" t="s">
        <v>4</v>
      </c>
      <c r="L396" s="3" t="s">
        <v>7</v>
      </c>
    </row>
    <row r="397" spans="1:12">
      <c r="A397" s="7" t="s">
        <v>1286</v>
      </c>
      <c r="B397" s="3" t="s">
        <v>454</v>
      </c>
      <c r="C397" s="5"/>
      <c r="D397" s="5"/>
      <c r="E397" s="5"/>
      <c r="F397" s="5"/>
      <c r="G397" s="5">
        <v>0.67</v>
      </c>
      <c r="H397" s="5">
        <v>0.02</v>
      </c>
      <c r="I397" s="5">
        <v>0.224</v>
      </c>
      <c r="J397" s="5">
        <v>0.19</v>
      </c>
      <c r="K397" s="3" t="s">
        <v>4</v>
      </c>
      <c r="L397" s="3" t="s">
        <v>227</v>
      </c>
    </row>
    <row r="398" spans="1:12">
      <c r="A398" s="9" t="s">
        <v>1287</v>
      </c>
      <c r="B398" s="3" t="s">
        <v>455</v>
      </c>
      <c r="C398" s="5">
        <v>0.66</v>
      </c>
      <c r="D398" s="5">
        <v>0.06</v>
      </c>
      <c r="E398" s="5">
        <v>0.20699999999999999</v>
      </c>
      <c r="F398" s="5">
        <v>0.42</v>
      </c>
      <c r="G398" s="5">
        <v>0.33</v>
      </c>
      <c r="H398" s="5">
        <v>7.0000000000000007E-2</v>
      </c>
      <c r="I398" s="5">
        <v>0.25900000000000001</v>
      </c>
      <c r="J398" s="5">
        <v>0.22</v>
      </c>
      <c r="K398" s="3" t="s">
        <v>4</v>
      </c>
      <c r="L398" s="3" t="s">
        <v>227</v>
      </c>
    </row>
    <row r="399" spans="1:12">
      <c r="A399" s="10" t="s">
        <v>1288</v>
      </c>
      <c r="B399" s="3" t="s">
        <v>456</v>
      </c>
      <c r="C399" s="5"/>
      <c r="D399" s="5"/>
      <c r="E399" s="5"/>
      <c r="F399" s="5"/>
      <c r="G399" s="5">
        <v>1</v>
      </c>
      <c r="H399" s="5">
        <v>0</v>
      </c>
      <c r="I399" s="5">
        <v>0.32900000000000001</v>
      </c>
      <c r="J399" s="5">
        <v>0.28000000000000003</v>
      </c>
      <c r="K399" s="3" t="s">
        <v>4</v>
      </c>
      <c r="L399" s="3" t="s">
        <v>227</v>
      </c>
    </row>
    <row r="400" spans="1:12">
      <c r="A400" s="9" t="s">
        <v>1289</v>
      </c>
      <c r="B400" s="3" t="s">
        <v>653</v>
      </c>
      <c r="C400" s="5">
        <v>0.33</v>
      </c>
      <c r="D400" s="5">
        <v>0.14000000000000001</v>
      </c>
      <c r="E400" s="5">
        <v>0.157</v>
      </c>
      <c r="F400" s="5">
        <v>0.32</v>
      </c>
      <c r="G400" s="5"/>
      <c r="H400" s="5"/>
      <c r="I400" s="5"/>
      <c r="J400" s="5"/>
      <c r="K400" s="3" t="s">
        <v>227</v>
      </c>
      <c r="L400" s="3" t="s">
        <v>227</v>
      </c>
    </row>
    <row r="401" spans="1:12">
      <c r="A401" s="7" t="s">
        <v>1290</v>
      </c>
      <c r="B401" s="3" t="s">
        <v>654</v>
      </c>
      <c r="C401" s="5"/>
      <c r="D401" s="5"/>
      <c r="E401" s="5"/>
      <c r="F401" s="5"/>
      <c r="G401" s="5">
        <v>0.33</v>
      </c>
      <c r="H401" s="5">
        <v>0.09</v>
      </c>
      <c r="I401" s="5">
        <v>8.5000000000000006E-2</v>
      </c>
      <c r="J401" s="5">
        <v>7.0000000000000007E-2</v>
      </c>
      <c r="K401" s="3" t="s">
        <v>227</v>
      </c>
      <c r="L401" s="3" t="s">
        <v>7</v>
      </c>
    </row>
    <row r="402" spans="1:12">
      <c r="A402" s="7" t="s">
        <v>1291</v>
      </c>
      <c r="B402" s="3" t="s">
        <v>655</v>
      </c>
      <c r="C402" s="5">
        <v>0.33</v>
      </c>
      <c r="D402" s="5">
        <v>0.14000000000000001</v>
      </c>
      <c r="E402" s="5">
        <v>4.9000000000000002E-2</v>
      </c>
      <c r="F402" s="5">
        <v>0.1</v>
      </c>
      <c r="G402" s="5"/>
      <c r="H402" s="5"/>
      <c r="I402" s="5"/>
      <c r="J402" s="5"/>
      <c r="K402" s="3" t="s">
        <v>227</v>
      </c>
      <c r="L402" s="3" t="s">
        <v>7</v>
      </c>
    </row>
    <row r="403" spans="1:12">
      <c r="A403" s="13" t="s">
        <v>1292</v>
      </c>
      <c r="B403" s="3" t="s">
        <v>656</v>
      </c>
      <c r="C403" s="5"/>
      <c r="D403" s="5"/>
      <c r="E403" s="5"/>
      <c r="F403" s="5"/>
      <c r="G403" s="5">
        <v>1</v>
      </c>
      <c r="H403" s="5">
        <v>0</v>
      </c>
      <c r="I403" s="5">
        <v>0.158</v>
      </c>
      <c r="J403" s="5">
        <v>0.13</v>
      </c>
      <c r="K403" s="3" t="s">
        <v>4</v>
      </c>
      <c r="L403" s="3" t="s">
        <v>7</v>
      </c>
    </row>
    <row r="404" spans="1:12">
      <c r="A404" s="18" t="s">
        <v>1293</v>
      </c>
      <c r="B404" s="3" t="s">
        <v>657</v>
      </c>
      <c r="C404" s="5"/>
      <c r="D404" s="5"/>
      <c r="E404" s="5"/>
      <c r="F404" s="5"/>
      <c r="G404" s="5">
        <v>1</v>
      </c>
      <c r="H404" s="5">
        <v>0</v>
      </c>
      <c r="I404" s="5">
        <v>0.27100000000000002</v>
      </c>
      <c r="J404" s="5">
        <v>0.23</v>
      </c>
      <c r="K404" s="3" t="s">
        <v>4</v>
      </c>
      <c r="L404" s="3" t="s">
        <v>7</v>
      </c>
    </row>
    <row r="405" spans="1:12">
      <c r="A405" s="9" t="s">
        <v>1294</v>
      </c>
      <c r="B405" s="3" t="s">
        <v>658</v>
      </c>
      <c r="C405" s="5">
        <v>1</v>
      </c>
      <c r="D405" s="5">
        <v>0</v>
      </c>
      <c r="E405" s="5">
        <v>0.33700000000000002</v>
      </c>
      <c r="F405" s="5">
        <v>0.69</v>
      </c>
      <c r="G405" s="5">
        <v>1</v>
      </c>
      <c r="H405" s="5">
        <v>0</v>
      </c>
      <c r="I405" s="5">
        <v>0.19500000000000001</v>
      </c>
      <c r="J405" s="5">
        <v>0.16</v>
      </c>
      <c r="K405" s="3" t="s">
        <v>4</v>
      </c>
      <c r="L405" s="3" t="s">
        <v>227</v>
      </c>
    </row>
    <row r="406" spans="1:12">
      <c r="A406" s="13" t="s">
        <v>1295</v>
      </c>
      <c r="B406" s="3" t="s">
        <v>659</v>
      </c>
      <c r="C406" s="5">
        <v>1</v>
      </c>
      <c r="D406" s="5">
        <v>0</v>
      </c>
      <c r="E406" s="5">
        <v>0.71899999999999997</v>
      </c>
      <c r="F406" s="5">
        <v>1.46</v>
      </c>
      <c r="G406" s="5">
        <v>1</v>
      </c>
      <c r="H406" s="5">
        <v>0</v>
      </c>
      <c r="I406" s="5">
        <v>0.377</v>
      </c>
      <c r="J406" s="5">
        <v>0.32</v>
      </c>
      <c r="K406" s="3" t="s">
        <v>4</v>
      </c>
      <c r="L406" s="3" t="s">
        <v>227</v>
      </c>
    </row>
    <row r="407" spans="1:12">
      <c r="A407" s="9" t="s">
        <v>1296</v>
      </c>
      <c r="B407" s="3" t="s">
        <v>660</v>
      </c>
      <c r="C407" s="5"/>
      <c r="D407" s="5"/>
      <c r="E407" s="5"/>
      <c r="F407" s="5"/>
      <c r="G407" s="5">
        <v>0.67</v>
      </c>
      <c r="H407" s="5">
        <v>0.04</v>
      </c>
      <c r="I407" s="5">
        <v>5.3999999999999999E-2</v>
      </c>
      <c r="J407" s="5">
        <v>0.05</v>
      </c>
      <c r="K407" s="3" t="s">
        <v>4</v>
      </c>
      <c r="L407" s="3" t="s">
        <v>7</v>
      </c>
    </row>
    <row r="408" spans="1:12">
      <c r="A408" s="6" t="s">
        <v>1297</v>
      </c>
      <c r="B408" s="3" t="s">
        <v>661</v>
      </c>
      <c r="C408" s="5">
        <v>1</v>
      </c>
      <c r="D408" s="5">
        <v>0</v>
      </c>
      <c r="E408" s="5">
        <v>6.7000000000000004E-2</v>
      </c>
      <c r="F408" s="5">
        <v>0.14000000000000001</v>
      </c>
      <c r="G408" s="5"/>
      <c r="H408" s="5"/>
      <c r="I408" s="5"/>
      <c r="J408" s="5"/>
      <c r="K408" s="3" t="s">
        <v>4</v>
      </c>
      <c r="L408" s="3" t="s">
        <v>227</v>
      </c>
    </row>
    <row r="409" spans="1:12">
      <c r="A409" s="18" t="s">
        <v>1299</v>
      </c>
      <c r="B409" s="3" t="s">
        <v>662</v>
      </c>
      <c r="C409" s="5"/>
      <c r="D409" s="5"/>
      <c r="E409" s="5"/>
      <c r="F409" s="5"/>
      <c r="G409" s="5">
        <v>0.33</v>
      </c>
      <c r="H409" s="5">
        <v>0.09</v>
      </c>
      <c r="I409" s="5">
        <v>0.13900000000000001</v>
      </c>
      <c r="J409" s="5">
        <v>0.12</v>
      </c>
      <c r="K409" s="3" t="s">
        <v>227</v>
      </c>
      <c r="L409" s="3" t="s">
        <v>7</v>
      </c>
    </row>
    <row r="410" spans="1:12">
      <c r="A410" s="9" t="s">
        <v>1300</v>
      </c>
      <c r="B410" s="3" t="s">
        <v>458</v>
      </c>
      <c r="C410" s="5">
        <v>1</v>
      </c>
      <c r="D410" s="5">
        <v>0</v>
      </c>
      <c r="E410" s="5">
        <v>0.876</v>
      </c>
      <c r="F410" s="5">
        <v>1.78</v>
      </c>
      <c r="G410" s="5">
        <v>1</v>
      </c>
      <c r="H410" s="5">
        <v>0</v>
      </c>
      <c r="I410" s="5">
        <v>1.724</v>
      </c>
      <c r="J410" s="5">
        <v>1.45</v>
      </c>
      <c r="K410" s="3" t="s">
        <v>4</v>
      </c>
      <c r="L410" s="3" t="s">
        <v>227</v>
      </c>
    </row>
    <row r="411" spans="1:12">
      <c r="A411" s="9" t="s">
        <v>1302</v>
      </c>
      <c r="B411" s="3" t="s">
        <v>199</v>
      </c>
      <c r="C411" s="5">
        <v>0</v>
      </c>
      <c r="D411" s="5">
        <v>0.35</v>
      </c>
      <c r="E411" s="5">
        <v>-0.24299999999999999</v>
      </c>
      <c r="F411" s="5">
        <v>-0.49</v>
      </c>
      <c r="G411" s="5">
        <v>1</v>
      </c>
      <c r="H411" s="5">
        <v>0</v>
      </c>
      <c r="I411" s="5">
        <v>0.38800000000000001</v>
      </c>
      <c r="J411" s="5">
        <v>0.33</v>
      </c>
      <c r="K411" s="3" t="s">
        <v>227</v>
      </c>
      <c r="L411" s="3" t="s">
        <v>227</v>
      </c>
    </row>
    <row r="412" spans="1:12">
      <c r="A412" s="7" t="s">
        <v>1303</v>
      </c>
      <c r="B412" s="3" t="s">
        <v>663</v>
      </c>
      <c r="C412" s="5">
        <v>0.66</v>
      </c>
      <c r="D412" s="5">
        <v>0.06</v>
      </c>
      <c r="E412" s="5">
        <v>0.112</v>
      </c>
      <c r="F412" s="5">
        <v>0.23</v>
      </c>
      <c r="G412" s="5">
        <v>1</v>
      </c>
      <c r="H412" s="5">
        <v>0</v>
      </c>
      <c r="I412" s="5">
        <v>0.55900000000000005</v>
      </c>
      <c r="J412" s="5">
        <v>0.47</v>
      </c>
      <c r="K412" s="3" t="s">
        <v>4</v>
      </c>
      <c r="L412" s="3" t="s">
        <v>7</v>
      </c>
    </row>
    <row r="413" spans="1:12">
      <c r="A413" s="7" t="s">
        <v>1306</v>
      </c>
      <c r="B413" s="3" t="s">
        <v>462</v>
      </c>
      <c r="C413" s="5">
        <v>0.08</v>
      </c>
      <c r="D413" s="5">
        <v>0.27</v>
      </c>
      <c r="E413" s="5">
        <v>0</v>
      </c>
      <c r="F413" s="5">
        <v>0</v>
      </c>
      <c r="G413" s="5"/>
      <c r="H413" s="5"/>
      <c r="I413" s="5"/>
      <c r="J413" s="5"/>
      <c r="K413" s="3" t="s">
        <v>227</v>
      </c>
      <c r="L413" s="3" t="s">
        <v>227</v>
      </c>
    </row>
    <row r="414" spans="1:12">
      <c r="A414" s="6" t="s">
        <v>1307</v>
      </c>
      <c r="B414" s="3" t="s">
        <v>664</v>
      </c>
      <c r="C414" s="5">
        <v>0</v>
      </c>
      <c r="D414" s="5">
        <v>0.35</v>
      </c>
      <c r="E414" s="5">
        <v>-4.1000000000000002E-2</v>
      </c>
      <c r="F414" s="5">
        <v>-0.08</v>
      </c>
      <c r="G414" s="5"/>
      <c r="H414" s="5"/>
      <c r="I414" s="5"/>
      <c r="J414" s="5"/>
      <c r="K414" s="3" t="s">
        <v>227</v>
      </c>
      <c r="L414" s="3" t="s">
        <v>7</v>
      </c>
    </row>
    <row r="415" spans="1:12">
      <c r="A415" s="18" t="s">
        <v>1308</v>
      </c>
      <c r="B415" s="3" t="s">
        <v>665</v>
      </c>
      <c r="C415" s="5">
        <v>1</v>
      </c>
      <c r="D415" s="5">
        <v>0</v>
      </c>
      <c r="E415" s="5">
        <v>0.104</v>
      </c>
      <c r="F415" s="5">
        <v>0.21</v>
      </c>
      <c r="G415" s="5">
        <v>1</v>
      </c>
      <c r="H415" s="5">
        <v>0</v>
      </c>
      <c r="I415" s="5">
        <v>0.378</v>
      </c>
      <c r="J415" s="5">
        <v>0.32</v>
      </c>
      <c r="K415" s="3" t="s">
        <v>4</v>
      </c>
      <c r="L415" s="3" t="s">
        <v>7</v>
      </c>
    </row>
    <row r="416" spans="1:12">
      <c r="A416" s="14" t="s">
        <v>1310</v>
      </c>
      <c r="B416" s="3" t="s">
        <v>464</v>
      </c>
      <c r="C416" s="5">
        <v>7.0000000000000007E-2</v>
      </c>
      <c r="D416" s="5">
        <v>0.27</v>
      </c>
      <c r="E416" s="5">
        <v>0</v>
      </c>
      <c r="F416" s="5">
        <v>0</v>
      </c>
      <c r="G416" s="5"/>
      <c r="H416" s="5"/>
      <c r="I416" s="5"/>
      <c r="J416" s="5"/>
      <c r="K416" s="3" t="s">
        <v>227</v>
      </c>
      <c r="L416" s="3" t="s">
        <v>227</v>
      </c>
    </row>
    <row r="417" spans="1:12">
      <c r="A417" s="7" t="s">
        <v>1311</v>
      </c>
      <c r="B417" s="3" t="s">
        <v>666</v>
      </c>
      <c r="C417" s="5">
        <v>1</v>
      </c>
      <c r="D417" s="5">
        <v>0</v>
      </c>
      <c r="E417" s="5">
        <v>0.86099999999999999</v>
      </c>
      <c r="F417" s="5">
        <v>1.75</v>
      </c>
      <c r="G417" s="5">
        <v>1</v>
      </c>
      <c r="H417" s="5">
        <v>0</v>
      </c>
      <c r="I417" s="5">
        <v>0.76500000000000001</v>
      </c>
      <c r="J417" s="5">
        <v>0.64</v>
      </c>
      <c r="K417" s="3" t="s">
        <v>4</v>
      </c>
      <c r="L417" s="3" t="s">
        <v>227</v>
      </c>
    </row>
    <row r="418" spans="1:12">
      <c r="A418" s="7" t="s">
        <v>1312</v>
      </c>
      <c r="B418" s="3" t="s">
        <v>465</v>
      </c>
      <c r="C418" s="5">
        <v>0.13</v>
      </c>
      <c r="D418" s="5">
        <v>0.26</v>
      </c>
      <c r="E418" s="5">
        <v>2.8000000000000001E-2</v>
      </c>
      <c r="F418" s="5">
        <v>0.06</v>
      </c>
      <c r="G418" s="5"/>
      <c r="H418" s="5"/>
      <c r="I418" s="5"/>
      <c r="J418" s="5"/>
      <c r="K418" s="3" t="s">
        <v>227</v>
      </c>
      <c r="L418" s="3" t="s">
        <v>7</v>
      </c>
    </row>
    <row r="419" spans="1:12">
      <c r="A419" s="6" t="s">
        <v>1313</v>
      </c>
      <c r="B419" s="3" t="s">
        <v>200</v>
      </c>
      <c r="C419" s="5">
        <v>0</v>
      </c>
      <c r="D419" s="5">
        <v>0.33</v>
      </c>
      <c r="E419" s="5">
        <v>0</v>
      </c>
      <c r="F419" s="5">
        <v>0</v>
      </c>
      <c r="G419" s="5">
        <v>0.67</v>
      </c>
      <c r="H419" s="5">
        <v>0.01</v>
      </c>
      <c r="I419" s="5">
        <v>0.20699999999999999</v>
      </c>
      <c r="J419" s="5">
        <v>0.17</v>
      </c>
      <c r="K419" s="3" t="s">
        <v>227</v>
      </c>
      <c r="L419" s="3" t="s">
        <v>227</v>
      </c>
    </row>
    <row r="420" spans="1:12">
      <c r="A420" s="14" t="s">
        <v>1314</v>
      </c>
      <c r="B420" s="3" t="s">
        <v>667</v>
      </c>
      <c r="C420" s="5">
        <v>7.0000000000000007E-2</v>
      </c>
      <c r="D420" s="5">
        <v>0.27</v>
      </c>
      <c r="E420" s="5">
        <v>0</v>
      </c>
      <c r="F420" s="5">
        <v>0</v>
      </c>
      <c r="G420" s="5"/>
      <c r="H420" s="5"/>
      <c r="I420" s="5"/>
      <c r="J420" s="5"/>
      <c r="K420" s="3" t="s">
        <v>227</v>
      </c>
      <c r="L420" s="3" t="s">
        <v>7</v>
      </c>
    </row>
    <row r="421" spans="1:12">
      <c r="A421" s="13" t="s">
        <v>1316</v>
      </c>
      <c r="B421" s="3" t="s">
        <v>203</v>
      </c>
      <c r="C421" s="5">
        <v>0.79</v>
      </c>
      <c r="D421" s="5">
        <v>0.01</v>
      </c>
      <c r="E421" s="5">
        <v>0.45100000000000001</v>
      </c>
      <c r="F421" s="5">
        <v>0.92</v>
      </c>
      <c r="G421" s="5">
        <v>1</v>
      </c>
      <c r="H421" s="5">
        <v>0</v>
      </c>
      <c r="I421" s="5">
        <v>1.077</v>
      </c>
      <c r="J421" s="5">
        <v>0.9</v>
      </c>
      <c r="K421" s="3" t="s">
        <v>4</v>
      </c>
      <c r="L421" s="3" t="s">
        <v>227</v>
      </c>
    </row>
    <row r="422" spans="1:12">
      <c r="A422" s="9" t="s">
        <v>1318</v>
      </c>
      <c r="B422" s="3" t="s">
        <v>668</v>
      </c>
      <c r="C422" s="5">
        <v>1</v>
      </c>
      <c r="D422" s="5">
        <v>0</v>
      </c>
      <c r="E422" s="5">
        <v>0.75700000000000001</v>
      </c>
      <c r="F422" s="5">
        <v>1.54</v>
      </c>
      <c r="G422" s="5">
        <v>1</v>
      </c>
      <c r="H422" s="5">
        <v>0</v>
      </c>
      <c r="I422" s="5">
        <v>1.6419999999999999</v>
      </c>
      <c r="J422" s="5">
        <v>1.38</v>
      </c>
      <c r="K422" s="3" t="s">
        <v>4</v>
      </c>
      <c r="L422" s="3" t="s">
        <v>227</v>
      </c>
    </row>
    <row r="423" spans="1:12">
      <c r="A423" s="7" t="s">
        <v>1319</v>
      </c>
      <c r="B423" s="3" t="s">
        <v>669</v>
      </c>
      <c r="C423" s="5">
        <v>1</v>
      </c>
      <c r="D423" s="5">
        <v>0</v>
      </c>
      <c r="E423" s="5">
        <v>0.76900000000000002</v>
      </c>
      <c r="F423" s="5">
        <v>1.57</v>
      </c>
      <c r="G423" s="5">
        <v>1</v>
      </c>
      <c r="H423" s="5">
        <v>0</v>
      </c>
      <c r="I423" s="5">
        <v>1.605</v>
      </c>
      <c r="J423" s="5">
        <v>1.35</v>
      </c>
      <c r="K423" s="3" t="s">
        <v>4</v>
      </c>
      <c r="L423" s="3" t="s">
        <v>227</v>
      </c>
    </row>
    <row r="424" spans="1:12">
      <c r="A424" s="9" t="s">
        <v>1320</v>
      </c>
      <c r="B424" s="3" t="s">
        <v>670</v>
      </c>
      <c r="C424" s="5">
        <v>0.67</v>
      </c>
      <c r="D424" s="5">
        <v>0.04</v>
      </c>
      <c r="E424" s="5">
        <v>7.9000000000000001E-2</v>
      </c>
      <c r="F424" s="5">
        <v>0.16</v>
      </c>
      <c r="G424" s="5">
        <v>1</v>
      </c>
      <c r="H424" s="5">
        <v>0</v>
      </c>
      <c r="I424" s="5">
        <v>0.503</v>
      </c>
      <c r="J424" s="5">
        <v>0.42</v>
      </c>
      <c r="K424" s="3" t="s">
        <v>4</v>
      </c>
      <c r="L424" s="3" t="s">
        <v>227</v>
      </c>
    </row>
    <row r="425" spans="1:12">
      <c r="A425" s="6" t="s">
        <v>1322</v>
      </c>
      <c r="B425" s="3" t="s">
        <v>671</v>
      </c>
      <c r="C425" s="5">
        <v>1</v>
      </c>
      <c r="D425" s="5">
        <v>0</v>
      </c>
      <c r="E425" s="5">
        <v>0.624</v>
      </c>
      <c r="F425" s="5">
        <v>1.27</v>
      </c>
      <c r="G425" s="5">
        <v>1</v>
      </c>
      <c r="H425" s="5">
        <v>0</v>
      </c>
      <c r="I425" s="5">
        <v>0.76300000000000001</v>
      </c>
      <c r="J425" s="5">
        <v>0.64</v>
      </c>
      <c r="K425" s="3" t="s">
        <v>4</v>
      </c>
      <c r="L425" s="3" t="s">
        <v>227</v>
      </c>
    </row>
    <row r="426" spans="1:12">
      <c r="A426" s="10" t="s">
        <v>1326</v>
      </c>
      <c r="B426" s="3" t="s">
        <v>469</v>
      </c>
      <c r="C426" s="5"/>
      <c r="D426" s="5"/>
      <c r="E426" s="5"/>
      <c r="F426" s="5"/>
      <c r="G426" s="5">
        <v>0.67</v>
      </c>
      <c r="H426" s="5">
        <v>0.02</v>
      </c>
      <c r="I426" s="5">
        <v>0.04</v>
      </c>
      <c r="J426" s="5">
        <v>0.03</v>
      </c>
      <c r="K426" s="3" t="s">
        <v>4</v>
      </c>
      <c r="L426" s="3" t="s">
        <v>227</v>
      </c>
    </row>
    <row r="427" spans="1:12">
      <c r="A427" s="18" t="s">
        <v>1327</v>
      </c>
      <c r="B427" s="3" t="s">
        <v>672</v>
      </c>
      <c r="C427" s="5">
        <v>1</v>
      </c>
      <c r="D427" s="5">
        <v>0</v>
      </c>
      <c r="E427" s="5">
        <v>0.17599999999999999</v>
      </c>
      <c r="F427" s="5">
        <v>0.36</v>
      </c>
      <c r="G427" s="5">
        <v>1</v>
      </c>
      <c r="H427" s="5">
        <v>0</v>
      </c>
      <c r="I427" s="5">
        <v>0.59</v>
      </c>
      <c r="J427" s="5">
        <v>0.49</v>
      </c>
      <c r="K427" s="3" t="s">
        <v>4</v>
      </c>
      <c r="L427" s="3" t="s">
        <v>7</v>
      </c>
    </row>
    <row r="428" spans="1:12">
      <c r="A428" s="7" t="s">
        <v>1328</v>
      </c>
      <c r="B428" s="3" t="s">
        <v>470</v>
      </c>
      <c r="C428" s="5">
        <v>0</v>
      </c>
      <c r="D428" s="5">
        <v>0.35</v>
      </c>
      <c r="E428" s="5">
        <v>-0.245</v>
      </c>
      <c r="F428" s="5">
        <v>-0.5</v>
      </c>
      <c r="G428" s="5"/>
      <c r="H428" s="5"/>
      <c r="I428" s="5"/>
      <c r="J428" s="5"/>
      <c r="K428" s="3" t="s">
        <v>227</v>
      </c>
      <c r="L428" s="3" t="s">
        <v>227</v>
      </c>
    </row>
    <row r="429" spans="1:12">
      <c r="A429" s="10" t="s">
        <v>1330</v>
      </c>
      <c r="B429" s="3" t="s">
        <v>673</v>
      </c>
      <c r="C429" s="5"/>
      <c r="D429" s="5"/>
      <c r="E429" s="5"/>
      <c r="F429" s="5"/>
      <c r="G429" s="5">
        <v>0.67</v>
      </c>
      <c r="H429" s="5">
        <v>0.04</v>
      </c>
      <c r="I429" s="5">
        <v>0.122</v>
      </c>
      <c r="J429" s="5">
        <v>0.1</v>
      </c>
      <c r="K429" s="3" t="s">
        <v>4</v>
      </c>
      <c r="L429" s="3" t="s">
        <v>227</v>
      </c>
    </row>
    <row r="430" spans="1:12">
      <c r="A430" s="7" t="s">
        <v>1331</v>
      </c>
      <c r="B430" s="3" t="s">
        <v>472</v>
      </c>
      <c r="C430" s="5"/>
      <c r="D430" s="5"/>
      <c r="E430" s="5"/>
      <c r="F430" s="5"/>
      <c r="G430" s="5">
        <v>1</v>
      </c>
      <c r="H430" s="5">
        <v>0</v>
      </c>
      <c r="I430" s="5">
        <v>0.47499999999999998</v>
      </c>
      <c r="J430" s="5">
        <v>0.4</v>
      </c>
      <c r="K430" s="3" t="s">
        <v>4</v>
      </c>
      <c r="L430" s="3" t="s">
        <v>7</v>
      </c>
    </row>
    <row r="431" spans="1:12">
      <c r="A431" s="14" t="s">
        <v>1332</v>
      </c>
      <c r="B431" s="3" t="s">
        <v>674</v>
      </c>
      <c r="C431" s="5">
        <v>0.66</v>
      </c>
      <c r="D431" s="5">
        <v>0.06</v>
      </c>
      <c r="E431" s="5">
        <v>9.2999999999999999E-2</v>
      </c>
      <c r="F431" s="5">
        <v>0.19</v>
      </c>
      <c r="G431" s="5">
        <v>1</v>
      </c>
      <c r="H431" s="5">
        <v>0</v>
      </c>
      <c r="I431" s="5">
        <v>0.16800000000000001</v>
      </c>
      <c r="J431" s="5">
        <v>0.14000000000000001</v>
      </c>
      <c r="K431" s="3" t="s">
        <v>4</v>
      </c>
      <c r="L431" s="3" t="s">
        <v>7</v>
      </c>
    </row>
    <row r="432" spans="1:12">
      <c r="A432" s="9" t="s">
        <v>1333</v>
      </c>
      <c r="B432" s="3" t="s">
        <v>473</v>
      </c>
      <c r="C432" s="5">
        <v>1</v>
      </c>
      <c r="D432" s="5">
        <v>0</v>
      </c>
      <c r="E432" s="5">
        <v>0.107</v>
      </c>
      <c r="F432" s="5">
        <v>0.22</v>
      </c>
      <c r="G432" s="5">
        <v>1</v>
      </c>
      <c r="H432" s="5">
        <v>0</v>
      </c>
      <c r="I432" s="5">
        <v>0.496</v>
      </c>
      <c r="J432" s="5">
        <v>0.42</v>
      </c>
      <c r="K432" s="3" t="s">
        <v>4</v>
      </c>
      <c r="L432" s="3" t="s">
        <v>7</v>
      </c>
    </row>
    <row r="433" spans="1:12">
      <c r="A433" s="10" t="s">
        <v>1334</v>
      </c>
      <c r="B433" s="3" t="s">
        <v>474</v>
      </c>
      <c r="C433" s="5">
        <v>1</v>
      </c>
      <c r="D433" s="5">
        <v>0</v>
      </c>
      <c r="E433" s="5">
        <v>0.185</v>
      </c>
      <c r="F433" s="5">
        <v>0.38</v>
      </c>
      <c r="G433" s="5">
        <v>0.67</v>
      </c>
      <c r="H433" s="5">
        <v>0</v>
      </c>
      <c r="I433" s="5">
        <v>0.24</v>
      </c>
      <c r="J433" s="5">
        <v>0.2</v>
      </c>
      <c r="K433" s="3" t="s">
        <v>4</v>
      </c>
      <c r="L433" s="3" t="s">
        <v>227</v>
      </c>
    </row>
    <row r="434" spans="1:12">
      <c r="A434" s="10" t="s">
        <v>1337</v>
      </c>
      <c r="B434" s="3" t="s">
        <v>675</v>
      </c>
      <c r="C434" s="5">
        <v>0.66</v>
      </c>
      <c r="D434" s="5">
        <v>0.06</v>
      </c>
      <c r="E434" s="5">
        <v>0.35199999999999998</v>
      </c>
      <c r="F434" s="5">
        <v>0.72</v>
      </c>
      <c r="G434" s="5"/>
      <c r="H434" s="5"/>
      <c r="I434" s="5"/>
      <c r="J434" s="5"/>
      <c r="K434" s="3" t="s">
        <v>4</v>
      </c>
      <c r="L434" s="3" t="s">
        <v>227</v>
      </c>
    </row>
    <row r="435" spans="1:12">
      <c r="A435" s="9" t="s">
        <v>1339</v>
      </c>
      <c r="B435" s="3" t="s">
        <v>206</v>
      </c>
      <c r="C435" s="5"/>
      <c r="D435" s="5"/>
      <c r="E435" s="5"/>
      <c r="F435" s="5"/>
      <c r="G435" s="5">
        <v>1</v>
      </c>
      <c r="H435" s="5">
        <v>0</v>
      </c>
      <c r="I435" s="5">
        <v>0.107</v>
      </c>
      <c r="J435" s="5">
        <v>0.09</v>
      </c>
      <c r="K435" s="3" t="s">
        <v>4</v>
      </c>
      <c r="L435" s="3" t="s">
        <v>7</v>
      </c>
    </row>
    <row r="436" spans="1:12">
      <c r="A436" s="7" t="s">
        <v>1340</v>
      </c>
      <c r="B436" s="3" t="s">
        <v>676</v>
      </c>
      <c r="C436" s="5"/>
      <c r="D436" s="5"/>
      <c r="E436" s="5"/>
      <c r="F436" s="5"/>
      <c r="G436" s="5">
        <v>0.67</v>
      </c>
      <c r="H436" s="5">
        <v>0.02</v>
      </c>
      <c r="I436" s="5">
        <v>0.122</v>
      </c>
      <c r="J436" s="5">
        <v>0.1</v>
      </c>
      <c r="K436" s="3" t="s">
        <v>4</v>
      </c>
      <c r="L436" s="3" t="s">
        <v>7</v>
      </c>
    </row>
    <row r="437" spans="1:12">
      <c r="A437" s="7" t="s">
        <v>1342</v>
      </c>
      <c r="B437" s="3" t="s">
        <v>207</v>
      </c>
      <c r="C437" s="5">
        <v>0.13</v>
      </c>
      <c r="D437" s="5">
        <v>0.26</v>
      </c>
      <c r="E437" s="5">
        <v>0.18</v>
      </c>
      <c r="F437" s="5">
        <v>0.37</v>
      </c>
      <c r="G437" s="5">
        <v>1</v>
      </c>
      <c r="H437" s="5">
        <v>0</v>
      </c>
      <c r="I437" s="5">
        <v>0.48099999999999998</v>
      </c>
      <c r="J437" s="5">
        <v>0.4</v>
      </c>
      <c r="K437" s="3" t="s">
        <v>227</v>
      </c>
      <c r="L437" s="3" t="s">
        <v>227</v>
      </c>
    </row>
    <row r="438" spans="1:12">
      <c r="A438" s="7" t="s">
        <v>1345</v>
      </c>
      <c r="B438" s="3" t="s">
        <v>677</v>
      </c>
      <c r="C438" s="5"/>
      <c r="D438" s="5"/>
      <c r="E438" s="5"/>
      <c r="F438" s="5"/>
      <c r="G438" s="5">
        <v>0.99</v>
      </c>
      <c r="H438" s="5">
        <v>0</v>
      </c>
      <c r="I438" s="5">
        <v>0.3</v>
      </c>
      <c r="J438" s="5">
        <v>0.25</v>
      </c>
      <c r="K438" s="3" t="s">
        <v>4</v>
      </c>
      <c r="L438" s="3" t="s">
        <v>7</v>
      </c>
    </row>
    <row r="439" spans="1:12">
      <c r="A439" s="7" t="s">
        <v>1346</v>
      </c>
      <c r="B439" s="3" t="s">
        <v>208</v>
      </c>
      <c r="C439" s="5">
        <v>0</v>
      </c>
      <c r="D439" s="5">
        <v>0.31</v>
      </c>
      <c r="E439" s="5">
        <v>0.18</v>
      </c>
      <c r="F439" s="5">
        <v>0.37</v>
      </c>
      <c r="G439" s="5"/>
      <c r="H439" s="5"/>
      <c r="I439" s="5"/>
      <c r="J439" s="5"/>
      <c r="K439" s="3" t="s">
        <v>227</v>
      </c>
      <c r="L439" s="3" t="s">
        <v>227</v>
      </c>
    </row>
    <row r="440" spans="1:12">
      <c r="A440" s="7" t="s">
        <v>1347</v>
      </c>
      <c r="B440" s="3" t="s">
        <v>209</v>
      </c>
      <c r="C440" s="5">
        <v>0</v>
      </c>
      <c r="D440" s="5">
        <v>0.33</v>
      </c>
      <c r="E440" s="5">
        <v>0.443</v>
      </c>
      <c r="F440" s="5">
        <v>0.9</v>
      </c>
      <c r="G440" s="5">
        <v>1</v>
      </c>
      <c r="H440" s="5">
        <v>0</v>
      </c>
      <c r="I440" s="5">
        <v>0.70499999999999996</v>
      </c>
      <c r="J440" s="5">
        <v>0.59</v>
      </c>
      <c r="K440" s="3" t="s">
        <v>227</v>
      </c>
      <c r="L440" s="3" t="s">
        <v>227</v>
      </c>
    </row>
    <row r="441" spans="1:12">
      <c r="A441" s="14" t="s">
        <v>1349</v>
      </c>
      <c r="B441" s="3" t="s">
        <v>480</v>
      </c>
      <c r="C441" s="5">
        <v>0</v>
      </c>
      <c r="D441" s="5">
        <v>0.32</v>
      </c>
      <c r="E441" s="5">
        <v>0.34300000000000003</v>
      </c>
      <c r="F441" s="5">
        <v>0.7</v>
      </c>
      <c r="G441" s="5"/>
      <c r="H441" s="5"/>
      <c r="I441" s="5"/>
      <c r="J441" s="5"/>
      <c r="K441" s="3" t="s">
        <v>227</v>
      </c>
      <c r="L441" s="3" t="s">
        <v>227</v>
      </c>
    </row>
    <row r="442" spans="1:12">
      <c r="A442" s="9" t="s">
        <v>1350</v>
      </c>
      <c r="B442" s="3" t="s">
        <v>211</v>
      </c>
      <c r="C442" s="5">
        <v>0</v>
      </c>
      <c r="D442" s="5">
        <v>0.34</v>
      </c>
      <c r="E442" s="5">
        <v>0.40100000000000002</v>
      </c>
      <c r="F442" s="5">
        <v>0.82</v>
      </c>
      <c r="G442" s="5">
        <v>1</v>
      </c>
      <c r="H442" s="5">
        <v>0</v>
      </c>
      <c r="I442" s="5">
        <v>0.68200000000000005</v>
      </c>
      <c r="J442" s="5">
        <v>0.56999999999999995</v>
      </c>
      <c r="K442" s="3" t="s">
        <v>227</v>
      </c>
      <c r="L442" s="3" t="s">
        <v>227</v>
      </c>
    </row>
    <row r="443" spans="1:12">
      <c r="A443" s="7" t="s">
        <v>1351</v>
      </c>
      <c r="B443" s="3" t="s">
        <v>212</v>
      </c>
      <c r="C443" s="5">
        <v>0</v>
      </c>
      <c r="D443" s="5">
        <v>0.35</v>
      </c>
      <c r="E443" s="5">
        <v>-0.06</v>
      </c>
      <c r="F443" s="5">
        <v>-0.12</v>
      </c>
      <c r="G443" s="5"/>
      <c r="H443" s="5"/>
      <c r="I443" s="5"/>
      <c r="J443" s="5"/>
      <c r="K443" s="3" t="s">
        <v>227</v>
      </c>
      <c r="L443" s="3" t="s">
        <v>227</v>
      </c>
    </row>
    <row r="444" spans="1:12">
      <c r="A444" s="10" t="s">
        <v>1352</v>
      </c>
      <c r="B444" s="3" t="s">
        <v>213</v>
      </c>
      <c r="C444" s="5">
        <v>0.05</v>
      </c>
      <c r="D444" s="5">
        <v>0.28000000000000003</v>
      </c>
      <c r="E444" s="5">
        <v>0.04</v>
      </c>
      <c r="F444" s="5">
        <v>0.08</v>
      </c>
      <c r="G444" s="5"/>
      <c r="H444" s="5"/>
      <c r="I444" s="5"/>
      <c r="J444" s="5"/>
      <c r="K444" s="3" t="s">
        <v>227</v>
      </c>
      <c r="L444" s="3" t="s">
        <v>227</v>
      </c>
    </row>
    <row r="445" spans="1:12">
      <c r="A445" s="14" t="s">
        <v>1353</v>
      </c>
      <c r="B445" s="3" t="s">
        <v>678</v>
      </c>
      <c r="C445" s="5"/>
      <c r="D445" s="5"/>
      <c r="E445" s="5"/>
      <c r="F445" s="5"/>
      <c r="G445" s="5">
        <v>0.67</v>
      </c>
      <c r="H445" s="5">
        <v>0.03</v>
      </c>
      <c r="I445" s="5">
        <v>6.5000000000000002E-2</v>
      </c>
      <c r="J445" s="5">
        <v>0.05</v>
      </c>
      <c r="K445" s="3" t="s">
        <v>4</v>
      </c>
      <c r="L445" s="3" t="s">
        <v>7</v>
      </c>
    </row>
    <row r="446" spans="1:12">
      <c r="A446" s="9" t="s">
        <v>1356</v>
      </c>
      <c r="B446" s="3" t="s">
        <v>215</v>
      </c>
      <c r="C446" s="5">
        <v>0.04</v>
      </c>
      <c r="D446" s="5">
        <v>0.28000000000000003</v>
      </c>
      <c r="E446" s="5">
        <v>0.06</v>
      </c>
      <c r="F446" s="5">
        <v>0.12</v>
      </c>
      <c r="G446" s="5">
        <v>1</v>
      </c>
      <c r="H446" s="5">
        <v>0</v>
      </c>
      <c r="I446" s="5">
        <v>0.222</v>
      </c>
      <c r="J446" s="5">
        <v>0.19</v>
      </c>
      <c r="K446" s="3" t="s">
        <v>227</v>
      </c>
      <c r="L446" s="3" t="s">
        <v>227</v>
      </c>
    </row>
    <row r="447" spans="1:12">
      <c r="A447" s="18" t="s">
        <v>1358</v>
      </c>
      <c r="B447" s="3" t="s">
        <v>679</v>
      </c>
      <c r="C447" s="5"/>
      <c r="D447" s="5"/>
      <c r="E447" s="5"/>
      <c r="F447" s="5"/>
      <c r="G447" s="5">
        <v>0.33</v>
      </c>
      <c r="H447" s="5">
        <v>0.06</v>
      </c>
      <c r="I447" s="5">
        <v>6.8000000000000005E-2</v>
      </c>
      <c r="J447" s="5">
        <v>0.06</v>
      </c>
      <c r="K447" s="3" t="s">
        <v>227</v>
      </c>
      <c r="L447" s="3" t="s">
        <v>7</v>
      </c>
    </row>
    <row r="448" spans="1:12">
      <c r="A448" s="13" t="s">
        <v>1359</v>
      </c>
      <c r="B448" s="3" t="s">
        <v>680</v>
      </c>
      <c r="C448" s="5">
        <v>1</v>
      </c>
      <c r="D448" s="5">
        <v>0</v>
      </c>
      <c r="E448" s="5">
        <v>0.22500000000000001</v>
      </c>
      <c r="F448" s="5">
        <v>0.46</v>
      </c>
      <c r="G448" s="5">
        <v>1</v>
      </c>
      <c r="H448" s="5">
        <v>0</v>
      </c>
      <c r="I448" s="5">
        <v>1.2470000000000001</v>
      </c>
      <c r="J448" s="5">
        <v>1.05</v>
      </c>
      <c r="K448" s="3" t="s">
        <v>4</v>
      </c>
      <c r="L448" s="3" t="s">
        <v>227</v>
      </c>
    </row>
    <row r="449" spans="1:12">
      <c r="A449" s="18" t="s">
        <v>1361</v>
      </c>
      <c r="B449" s="3" t="s">
        <v>681</v>
      </c>
      <c r="C449" s="5"/>
      <c r="D449" s="5"/>
      <c r="E449" s="5"/>
      <c r="F449" s="5"/>
      <c r="G449" s="5">
        <v>0.67</v>
      </c>
      <c r="H449" s="5">
        <v>0.02</v>
      </c>
      <c r="I449" s="5">
        <v>4.7E-2</v>
      </c>
      <c r="J449" s="5">
        <v>0.04</v>
      </c>
      <c r="K449" s="3" t="s">
        <v>4</v>
      </c>
      <c r="L449" s="3" t="s">
        <v>7</v>
      </c>
    </row>
    <row r="450" spans="1:12">
      <c r="A450" s="10" t="s">
        <v>1362</v>
      </c>
      <c r="B450" s="3" t="s">
        <v>682</v>
      </c>
      <c r="C450" s="5">
        <v>1</v>
      </c>
      <c r="D450" s="5">
        <v>0</v>
      </c>
      <c r="E450" s="5">
        <v>0.67800000000000005</v>
      </c>
      <c r="F450" s="5">
        <v>1.38</v>
      </c>
      <c r="G450" s="5">
        <v>1</v>
      </c>
      <c r="H450" s="5">
        <v>0</v>
      </c>
      <c r="I450" s="5">
        <v>1.381</v>
      </c>
      <c r="J450" s="5">
        <v>1.1599999999999999</v>
      </c>
      <c r="K450" s="3" t="s">
        <v>4</v>
      </c>
      <c r="L450" s="3" t="s">
        <v>227</v>
      </c>
    </row>
    <row r="451" spans="1:12">
      <c r="A451" s="13" t="s">
        <v>1363</v>
      </c>
      <c r="B451" s="3" t="s">
        <v>216</v>
      </c>
      <c r="C451" s="5">
        <v>0</v>
      </c>
      <c r="D451" s="5">
        <v>0.35</v>
      </c>
      <c r="E451" s="5">
        <v>-0.46600000000000003</v>
      </c>
      <c r="F451" s="5">
        <v>-0.95</v>
      </c>
      <c r="G451" s="5">
        <v>0.33</v>
      </c>
      <c r="H451" s="5">
        <v>0.15</v>
      </c>
      <c r="I451" s="5">
        <v>2.5910000000000002</v>
      </c>
      <c r="J451" s="5">
        <v>2.17</v>
      </c>
      <c r="K451" s="3" t="s">
        <v>227</v>
      </c>
      <c r="L451" s="3" t="s">
        <v>227</v>
      </c>
    </row>
    <row r="452" spans="1:12">
      <c r="A452" s="10" t="s">
        <v>1364</v>
      </c>
      <c r="B452" s="3" t="s">
        <v>485</v>
      </c>
      <c r="C452" s="5">
        <v>1</v>
      </c>
      <c r="D452" s="5">
        <v>0</v>
      </c>
      <c r="E452" s="5">
        <v>0.123</v>
      </c>
      <c r="F452" s="5">
        <v>0.25</v>
      </c>
      <c r="G452" s="5">
        <v>1</v>
      </c>
      <c r="H452" s="5">
        <v>0</v>
      </c>
      <c r="I452" s="5">
        <v>0.28100000000000003</v>
      </c>
      <c r="J452" s="5">
        <v>0.24</v>
      </c>
      <c r="K452" s="3" t="s">
        <v>4</v>
      </c>
      <c r="L452" s="3" t="s">
        <v>227</v>
      </c>
    </row>
    <row r="453" spans="1:12">
      <c r="A453" s="7" t="s">
        <v>1366</v>
      </c>
      <c r="B453" s="3" t="s">
        <v>488</v>
      </c>
      <c r="C453" s="5">
        <v>1</v>
      </c>
      <c r="D453" s="5">
        <v>0</v>
      </c>
      <c r="E453" s="5">
        <v>1.266</v>
      </c>
      <c r="F453" s="5">
        <v>2.58</v>
      </c>
      <c r="G453" s="5">
        <v>1</v>
      </c>
      <c r="H453" s="5">
        <v>0</v>
      </c>
      <c r="I453" s="5">
        <v>1.853</v>
      </c>
      <c r="J453" s="5">
        <v>1.55</v>
      </c>
      <c r="K453" s="3" t="s">
        <v>4</v>
      </c>
      <c r="L453" s="3" t="s">
        <v>227</v>
      </c>
    </row>
    <row r="454" spans="1:12">
      <c r="A454" s="14" t="s">
        <v>1369</v>
      </c>
      <c r="B454" s="3" t="s">
        <v>683</v>
      </c>
      <c r="C454" s="5">
        <v>1</v>
      </c>
      <c r="D454" s="5">
        <v>0</v>
      </c>
      <c r="E454" s="5">
        <v>0.22800000000000001</v>
      </c>
      <c r="F454" s="5">
        <v>0.46</v>
      </c>
      <c r="G454" s="5">
        <v>1</v>
      </c>
      <c r="H454" s="5">
        <v>0</v>
      </c>
      <c r="I454" s="5">
        <v>1.052</v>
      </c>
      <c r="J454" s="5">
        <v>0.88</v>
      </c>
      <c r="K454" s="3" t="s">
        <v>4</v>
      </c>
      <c r="L454" s="3" t="s">
        <v>227</v>
      </c>
    </row>
    <row r="455" spans="1:12">
      <c r="A455" s="7" t="s">
        <v>1370</v>
      </c>
      <c r="B455" s="3" t="s">
        <v>217</v>
      </c>
      <c r="C455" s="5">
        <v>0.11</v>
      </c>
      <c r="D455" s="5">
        <v>0.26</v>
      </c>
      <c r="E455" s="5">
        <v>-1.2E-2</v>
      </c>
      <c r="F455" s="5">
        <v>-0.02</v>
      </c>
      <c r="G455" s="5">
        <v>1</v>
      </c>
      <c r="H455" s="5">
        <v>0</v>
      </c>
      <c r="I455" s="5">
        <v>0.42299999999999999</v>
      </c>
      <c r="J455" s="5">
        <v>0.36</v>
      </c>
      <c r="K455" s="3" t="s">
        <v>227</v>
      </c>
      <c r="L455" s="3" t="s">
        <v>227</v>
      </c>
    </row>
    <row r="456" spans="1:12">
      <c r="A456" s="7" t="s">
        <v>1371</v>
      </c>
      <c r="B456" s="3" t="s">
        <v>218</v>
      </c>
      <c r="C456" s="5">
        <v>0.21</v>
      </c>
      <c r="D456" s="5">
        <v>0.24</v>
      </c>
      <c r="E456" s="5">
        <v>4.2999999999999997E-2</v>
      </c>
      <c r="F456" s="5">
        <v>0.09</v>
      </c>
      <c r="G456" s="5">
        <v>1</v>
      </c>
      <c r="H456" s="5">
        <v>0</v>
      </c>
      <c r="I456" s="5">
        <v>0.24299999999999999</v>
      </c>
      <c r="J456" s="5">
        <v>0.2</v>
      </c>
      <c r="K456" s="3" t="s">
        <v>4</v>
      </c>
      <c r="L456" s="3" t="s">
        <v>227</v>
      </c>
    </row>
    <row r="457" spans="1:12">
      <c r="A457" s="9" t="s">
        <v>1372</v>
      </c>
      <c r="B457" s="3" t="s">
        <v>684</v>
      </c>
      <c r="C457" s="5"/>
      <c r="D457" s="5"/>
      <c r="E457" s="5"/>
      <c r="F457" s="5"/>
      <c r="G457" s="5">
        <v>1</v>
      </c>
      <c r="H457" s="5">
        <v>0</v>
      </c>
      <c r="I457" s="5">
        <v>0.10100000000000001</v>
      </c>
      <c r="J457" s="5">
        <v>0.08</v>
      </c>
      <c r="K457" s="3" t="s">
        <v>4</v>
      </c>
      <c r="L457" s="3" t="s">
        <v>227</v>
      </c>
    </row>
    <row r="458" spans="1:12">
      <c r="A458" s="7" t="s">
        <v>1373</v>
      </c>
      <c r="B458" s="3" t="s">
        <v>219</v>
      </c>
      <c r="C458" s="5">
        <v>0.02</v>
      </c>
      <c r="D458" s="5">
        <v>0.3</v>
      </c>
      <c r="E458" s="5">
        <v>2.8000000000000001E-2</v>
      </c>
      <c r="F458" s="5">
        <v>0.06</v>
      </c>
      <c r="G458" s="5">
        <v>1</v>
      </c>
      <c r="H458" s="5">
        <v>0</v>
      </c>
      <c r="I458" s="5">
        <v>2.5609999999999999</v>
      </c>
      <c r="J458" s="5">
        <v>2.15</v>
      </c>
      <c r="K458" s="3" t="s">
        <v>227</v>
      </c>
      <c r="L458" s="3" t="s">
        <v>227</v>
      </c>
    </row>
    <row r="459" spans="1:12">
      <c r="A459" s="7" t="s">
        <v>1374</v>
      </c>
      <c r="B459" s="3" t="s">
        <v>220</v>
      </c>
      <c r="C459" s="5">
        <v>0.32</v>
      </c>
      <c r="D459" s="5">
        <v>0.21</v>
      </c>
      <c r="E459" s="5">
        <v>0.1</v>
      </c>
      <c r="F459" s="5">
        <v>0.2</v>
      </c>
      <c r="G459" s="5">
        <v>1</v>
      </c>
      <c r="H459" s="5">
        <v>0</v>
      </c>
      <c r="I459" s="5">
        <v>1.6459999999999999</v>
      </c>
      <c r="J459" s="5">
        <v>1.38</v>
      </c>
      <c r="K459" s="3" t="s">
        <v>4</v>
      </c>
      <c r="L459" s="3" t="s">
        <v>227</v>
      </c>
    </row>
    <row r="460" spans="1:12">
      <c r="A460" s="9" t="s">
        <v>1375</v>
      </c>
      <c r="B460" s="3" t="s">
        <v>221</v>
      </c>
      <c r="C460" s="5">
        <v>0</v>
      </c>
      <c r="D460" s="5">
        <v>0.35</v>
      </c>
      <c r="E460" s="5">
        <v>-2.3E-2</v>
      </c>
      <c r="F460" s="5">
        <v>-0.05</v>
      </c>
      <c r="G460" s="5"/>
      <c r="H460" s="5"/>
      <c r="I460" s="5"/>
      <c r="J460" s="5"/>
      <c r="K460" s="3" t="s">
        <v>227</v>
      </c>
      <c r="L460" s="3" t="s">
        <v>227</v>
      </c>
    </row>
    <row r="461" spans="1:12">
      <c r="A461" s="7" t="s">
        <v>1376</v>
      </c>
      <c r="B461" s="3" t="s">
        <v>685</v>
      </c>
      <c r="C461" s="5">
        <v>1</v>
      </c>
      <c r="D461" s="5">
        <v>0</v>
      </c>
      <c r="E461" s="5">
        <v>0.187</v>
      </c>
      <c r="F461" s="5">
        <v>0.38</v>
      </c>
      <c r="G461" s="5">
        <v>1</v>
      </c>
      <c r="H461" s="5">
        <v>0</v>
      </c>
      <c r="I461" s="5">
        <v>6.9000000000000006E-2</v>
      </c>
      <c r="J461" s="5">
        <v>0.06</v>
      </c>
      <c r="K461" s="3" t="s">
        <v>4</v>
      </c>
      <c r="L461" s="3" t="s">
        <v>227</v>
      </c>
    </row>
    <row r="462" spans="1:12">
      <c r="A462" s="7" t="s">
        <v>1377</v>
      </c>
      <c r="B462" s="3" t="s">
        <v>222</v>
      </c>
      <c r="C462" s="5">
        <v>0.66</v>
      </c>
      <c r="D462" s="5">
        <v>0.04</v>
      </c>
      <c r="E462" s="5">
        <v>0.20599999999999999</v>
      </c>
      <c r="F462" s="5">
        <v>0.42</v>
      </c>
      <c r="G462" s="5"/>
      <c r="H462" s="5"/>
      <c r="I462" s="5"/>
      <c r="J462" s="5"/>
      <c r="K462" s="3" t="s">
        <v>4</v>
      </c>
      <c r="L462" s="3" t="s">
        <v>227</v>
      </c>
    </row>
    <row r="463" spans="1:12">
      <c r="A463" s="7" t="s">
        <v>1378</v>
      </c>
      <c r="B463" s="3" t="s">
        <v>224</v>
      </c>
      <c r="C463" s="5">
        <v>0.7</v>
      </c>
      <c r="D463" s="5">
        <v>0.02</v>
      </c>
      <c r="E463" s="5">
        <v>0.216</v>
      </c>
      <c r="F463" s="5">
        <v>0.44</v>
      </c>
      <c r="G463" s="5">
        <v>1</v>
      </c>
      <c r="H463" s="5">
        <v>0</v>
      </c>
      <c r="I463" s="5">
        <v>0.46800000000000003</v>
      </c>
      <c r="J463" s="5">
        <v>0.39</v>
      </c>
      <c r="K463" s="3" t="s">
        <v>4</v>
      </c>
      <c r="L463" s="3" t="s">
        <v>227</v>
      </c>
    </row>
    <row r="464" spans="1:12">
      <c r="A464" s="7" t="s">
        <v>1380</v>
      </c>
      <c r="B464" s="3" t="s">
        <v>225</v>
      </c>
      <c r="C464" s="5">
        <v>0.56999999999999995</v>
      </c>
      <c r="D464" s="5">
        <v>0.09</v>
      </c>
      <c r="E464" s="5">
        <v>0.108</v>
      </c>
      <c r="F464" s="5">
        <v>0.22</v>
      </c>
      <c r="G464" s="5">
        <v>0.33</v>
      </c>
      <c r="H464" s="5">
        <v>7.0000000000000007E-2</v>
      </c>
      <c r="I464" s="5">
        <v>0.14399999999999999</v>
      </c>
      <c r="J464" s="5">
        <v>0.12</v>
      </c>
      <c r="K464" s="3" t="s">
        <v>67</v>
      </c>
      <c r="L464" s="3" t="s">
        <v>227</v>
      </c>
    </row>
    <row r="465" spans="1:12">
      <c r="A465" s="17" t="s">
        <v>1381</v>
      </c>
      <c r="B465" s="3" t="s">
        <v>489</v>
      </c>
      <c r="C465" s="5">
        <v>0.66</v>
      </c>
      <c r="D465" s="5">
        <v>0.04</v>
      </c>
      <c r="E465" s="5">
        <v>7.2999999999999995E-2</v>
      </c>
      <c r="F465" s="5">
        <v>0.15</v>
      </c>
      <c r="G465" s="5">
        <v>1</v>
      </c>
      <c r="H465" s="5">
        <v>0</v>
      </c>
      <c r="I465" s="5">
        <v>0.17100000000000001</v>
      </c>
      <c r="J465" s="5">
        <v>0.14000000000000001</v>
      </c>
      <c r="K465" s="3" t="s">
        <v>4</v>
      </c>
      <c r="L465" s="3" t="s">
        <v>227</v>
      </c>
    </row>
    <row r="466" spans="1:12">
      <c r="A466" s="17" t="s">
        <v>1383</v>
      </c>
      <c r="B466" s="3" t="s">
        <v>686</v>
      </c>
      <c r="C466" s="5">
        <v>1</v>
      </c>
      <c r="D466" s="5">
        <v>0</v>
      </c>
      <c r="E466" s="5">
        <v>0.27</v>
      </c>
      <c r="F466" s="5">
        <v>0.55000000000000004</v>
      </c>
      <c r="G466" s="5">
        <v>1</v>
      </c>
      <c r="H466" s="5">
        <v>0</v>
      </c>
      <c r="I466" s="5">
        <v>0.53400000000000003</v>
      </c>
      <c r="J466" s="5">
        <v>0.45</v>
      </c>
      <c r="K466" s="3" t="s">
        <v>4</v>
      </c>
      <c r="L466" s="3" t="s">
        <v>7</v>
      </c>
    </row>
    <row r="467" spans="1:12">
      <c r="A467" s="9" t="s">
        <v>1384</v>
      </c>
      <c r="B467" s="3" t="s">
        <v>687</v>
      </c>
      <c r="C467" s="5"/>
      <c r="D467" s="5"/>
      <c r="E467" s="5"/>
      <c r="F467" s="5"/>
      <c r="G467" s="5">
        <v>0.3</v>
      </c>
      <c r="H467" s="5">
        <v>0.16</v>
      </c>
      <c r="I467" s="5">
        <v>7.0000000000000001E-3</v>
      </c>
      <c r="J467" s="5">
        <v>0.01</v>
      </c>
      <c r="K467" s="3" t="s">
        <v>227</v>
      </c>
      <c r="L467" s="3" t="s">
        <v>227</v>
      </c>
    </row>
    <row r="468" spans="1:12">
      <c r="A468" s="9" t="s">
        <v>1385</v>
      </c>
      <c r="B468" s="3" t="s">
        <v>688</v>
      </c>
      <c r="C468" s="5">
        <v>1</v>
      </c>
      <c r="D468" s="5">
        <v>0</v>
      </c>
      <c r="E468" s="5">
        <v>0.23899999999999999</v>
      </c>
      <c r="F468" s="5">
        <v>0.49</v>
      </c>
      <c r="G468" s="5">
        <v>1</v>
      </c>
      <c r="H468" s="5">
        <v>0</v>
      </c>
      <c r="I468" s="5">
        <v>0.222</v>
      </c>
      <c r="J468" s="5">
        <v>0.19</v>
      </c>
      <c r="K468" s="3" t="s">
        <v>4</v>
      </c>
      <c r="L468" s="3" t="s">
        <v>7</v>
      </c>
    </row>
    <row r="469" spans="1:12">
      <c r="A469" s="17" t="s">
        <v>1386</v>
      </c>
      <c r="B469" s="3" t="s">
        <v>689</v>
      </c>
      <c r="C469" s="5">
        <v>0.33</v>
      </c>
      <c r="D469" s="5">
        <v>0.14000000000000001</v>
      </c>
      <c r="E469" s="5">
        <v>5.8999999999999997E-2</v>
      </c>
      <c r="F469" s="5">
        <v>0.12</v>
      </c>
      <c r="G469" s="5"/>
      <c r="H469" s="5"/>
      <c r="I469" s="5"/>
      <c r="J469" s="5"/>
      <c r="K469" s="3" t="s">
        <v>227</v>
      </c>
      <c r="L469" s="3" t="s">
        <v>7</v>
      </c>
    </row>
    <row r="470" spans="1:12">
      <c r="A470" s="13" t="s">
        <v>1389</v>
      </c>
      <c r="B470" s="3" t="s">
        <v>690</v>
      </c>
      <c r="C470" s="5">
        <v>1</v>
      </c>
      <c r="D470" s="5">
        <v>0</v>
      </c>
      <c r="E470" s="5">
        <v>5.3999999999999999E-2</v>
      </c>
      <c r="F470" s="5">
        <v>0.11</v>
      </c>
      <c r="G470" s="5">
        <v>1</v>
      </c>
      <c r="H470" s="5">
        <v>0</v>
      </c>
      <c r="I470" s="5">
        <v>6.8000000000000005E-2</v>
      </c>
      <c r="J470" s="5">
        <v>0.06</v>
      </c>
      <c r="K470" s="3" t="s">
        <v>4</v>
      </c>
      <c r="L470" s="3" t="s">
        <v>7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9"/>
  <sheetViews>
    <sheetView workbookViewId="0">
      <selection activeCell="N1" sqref="N1"/>
    </sheetView>
  </sheetViews>
  <sheetFormatPr baseColWidth="10" defaultRowHeight="15" x14ac:dyDescent="0"/>
  <cols>
    <col min="1" max="2" width="10.83203125" style="63"/>
    <col min="6" max="6" width="10.83203125" style="64"/>
    <col min="7" max="8" width="10.83203125" style="63"/>
    <col min="9" max="9" width="10.83203125" style="74"/>
    <col min="10" max="11" width="10.83203125" style="63"/>
    <col min="13" max="15" width="10.83203125" style="74"/>
    <col min="19" max="16384" width="10.83203125" style="63"/>
  </cols>
  <sheetData>
    <row r="1" spans="1:17" s="22" customFormat="1" ht="30">
      <c r="A1" s="47" t="s">
        <v>1395</v>
      </c>
      <c r="B1" s="47" t="s">
        <v>1396</v>
      </c>
      <c r="C1" s="48" t="s">
        <v>1397</v>
      </c>
      <c r="D1" s="48" t="s">
        <v>226</v>
      </c>
      <c r="E1" s="48" t="s">
        <v>1398</v>
      </c>
      <c r="F1" s="49" t="s">
        <v>1399</v>
      </c>
      <c r="G1" s="47" t="s">
        <v>3314</v>
      </c>
      <c r="H1" s="47" t="s">
        <v>3059</v>
      </c>
      <c r="I1" s="47" t="s">
        <v>3060</v>
      </c>
      <c r="J1" s="47" t="s">
        <v>3315</v>
      </c>
      <c r="K1" s="47" t="s">
        <v>3316</v>
      </c>
      <c r="L1" s="47" t="s">
        <v>3061</v>
      </c>
      <c r="M1" s="47" t="s">
        <v>1400</v>
      </c>
      <c r="N1" s="47" t="s">
        <v>2052</v>
      </c>
      <c r="O1" s="47" t="s">
        <v>1401</v>
      </c>
      <c r="P1" s="47" t="s">
        <v>1402</v>
      </c>
      <c r="Q1" s="47" t="s">
        <v>2051</v>
      </c>
    </row>
    <row r="2" spans="1:17">
      <c r="A2" s="63" t="s">
        <v>838</v>
      </c>
      <c r="B2" s="63" t="s">
        <v>719</v>
      </c>
      <c r="C2" t="s">
        <v>2933</v>
      </c>
      <c r="D2" t="s">
        <v>501</v>
      </c>
      <c r="E2">
        <v>27161</v>
      </c>
      <c r="F2" s="64">
        <v>97.207999999999998</v>
      </c>
      <c r="G2" s="63" t="s">
        <v>1999</v>
      </c>
      <c r="H2" s="63">
        <v>7</v>
      </c>
      <c r="I2" s="67">
        <v>2.33</v>
      </c>
      <c r="J2" s="63" t="s">
        <v>1411</v>
      </c>
      <c r="K2" s="63">
        <v>0</v>
      </c>
      <c r="L2">
        <f t="shared" ref="L2:L65" si="0">H2-K2</f>
        <v>7</v>
      </c>
      <c r="M2" s="67">
        <v>0.66</v>
      </c>
      <c r="N2" s="65">
        <v>23.33</v>
      </c>
      <c r="O2" s="67">
        <v>0.04</v>
      </c>
      <c r="P2" s="66">
        <f t="shared" ref="P2:P65" si="1">L2/F2</f>
        <v>7.2010534112418728E-2</v>
      </c>
      <c r="Q2" s="2">
        <f t="shared" ref="Q2:Q65" si="2">P2/0.491</f>
        <v>0.1466609656057408</v>
      </c>
    </row>
    <row r="3" spans="1:17">
      <c r="A3" s="63" t="s">
        <v>838</v>
      </c>
      <c r="B3" s="63" t="s">
        <v>714</v>
      </c>
      <c r="C3" t="s">
        <v>2759</v>
      </c>
      <c r="D3" t="s">
        <v>497</v>
      </c>
      <c r="E3">
        <v>6059</v>
      </c>
      <c r="F3" s="64">
        <v>67.313999999999993</v>
      </c>
      <c r="G3" s="63" t="s">
        <v>1561</v>
      </c>
      <c r="H3" s="63">
        <v>9</v>
      </c>
      <c r="I3" s="65">
        <v>3</v>
      </c>
      <c r="J3" s="63" t="s">
        <v>1411</v>
      </c>
      <c r="K3" s="63">
        <v>0</v>
      </c>
      <c r="L3">
        <f t="shared" si="0"/>
        <v>9</v>
      </c>
      <c r="M3" s="65">
        <v>1</v>
      </c>
      <c r="N3" s="65">
        <v>30</v>
      </c>
      <c r="O3" s="65">
        <v>0</v>
      </c>
      <c r="P3" s="66">
        <f t="shared" si="1"/>
        <v>0.13370175594972816</v>
      </c>
      <c r="Q3" s="2">
        <f t="shared" si="2"/>
        <v>0.27230500193427326</v>
      </c>
    </row>
    <row r="4" spans="1:17">
      <c r="A4" s="63" t="s">
        <v>838</v>
      </c>
      <c r="B4" s="63" t="s">
        <v>701</v>
      </c>
      <c r="C4" t="s">
        <v>1699</v>
      </c>
      <c r="D4" t="s">
        <v>1</v>
      </c>
      <c r="E4">
        <v>60</v>
      </c>
      <c r="F4" s="64">
        <v>41.737000000000002</v>
      </c>
      <c r="G4" s="63" t="s">
        <v>3023</v>
      </c>
      <c r="H4" s="63">
        <v>40</v>
      </c>
      <c r="I4" s="67">
        <v>13.33</v>
      </c>
      <c r="J4" s="63" t="s">
        <v>2200</v>
      </c>
      <c r="K4" s="63">
        <v>50</v>
      </c>
      <c r="L4">
        <f t="shared" si="0"/>
        <v>-10</v>
      </c>
      <c r="M4" s="65">
        <v>0</v>
      </c>
      <c r="N4" s="65">
        <v>0.8</v>
      </c>
      <c r="O4" s="67">
        <v>0.35</v>
      </c>
      <c r="P4" s="66">
        <f t="shared" si="1"/>
        <v>-0.23959556269017895</v>
      </c>
      <c r="Q4" s="2">
        <f t="shared" si="2"/>
        <v>-0.48797466943009971</v>
      </c>
    </row>
    <row r="5" spans="1:17">
      <c r="A5" s="63" t="s">
        <v>838</v>
      </c>
      <c r="B5" s="63" t="s">
        <v>702</v>
      </c>
      <c r="C5" t="s">
        <v>1672</v>
      </c>
      <c r="D5" t="s">
        <v>2</v>
      </c>
      <c r="E5">
        <v>70</v>
      </c>
      <c r="F5" s="64">
        <v>42.018999999999998</v>
      </c>
      <c r="G5" s="63" t="s">
        <v>1625</v>
      </c>
      <c r="H5" s="63">
        <v>19</v>
      </c>
      <c r="I5" s="67">
        <v>6.33</v>
      </c>
      <c r="J5" s="63" t="s">
        <v>3024</v>
      </c>
      <c r="K5" s="63">
        <v>30</v>
      </c>
      <c r="L5">
        <f t="shared" si="0"/>
        <v>-11</v>
      </c>
      <c r="M5" s="65">
        <v>0</v>
      </c>
      <c r="N5" s="65">
        <v>0.63</v>
      </c>
      <c r="O5" s="67">
        <v>0.35</v>
      </c>
      <c r="P5" s="66">
        <f t="shared" si="1"/>
        <v>-0.26178633475332591</v>
      </c>
      <c r="Q5" s="2">
        <f t="shared" si="2"/>
        <v>-0.53316972454852529</v>
      </c>
    </row>
    <row r="6" spans="1:17">
      <c r="A6" s="63" t="s">
        <v>838</v>
      </c>
      <c r="B6" s="63" t="s">
        <v>703</v>
      </c>
      <c r="C6" t="s">
        <v>1870</v>
      </c>
      <c r="D6" t="s">
        <v>3</v>
      </c>
      <c r="E6">
        <v>71</v>
      </c>
      <c r="F6" s="64">
        <v>41.792999999999999</v>
      </c>
      <c r="G6" s="63" t="s">
        <v>3025</v>
      </c>
      <c r="H6" s="63">
        <v>43</v>
      </c>
      <c r="I6" s="67">
        <v>14.33</v>
      </c>
      <c r="J6" s="63" t="s">
        <v>3026</v>
      </c>
      <c r="K6" s="63">
        <v>57</v>
      </c>
      <c r="L6">
        <f t="shared" si="0"/>
        <v>-14</v>
      </c>
      <c r="M6" s="65">
        <v>0</v>
      </c>
      <c r="N6" s="65">
        <v>0.75</v>
      </c>
      <c r="O6" s="67">
        <v>0.35</v>
      </c>
      <c r="P6" s="66">
        <f t="shared" si="1"/>
        <v>-0.33498432751896251</v>
      </c>
      <c r="Q6" s="2">
        <f t="shared" si="2"/>
        <v>-0.6822491395498218</v>
      </c>
    </row>
    <row r="7" spans="1:17">
      <c r="A7" s="63" t="s">
        <v>838</v>
      </c>
      <c r="B7" s="63" t="s">
        <v>704</v>
      </c>
      <c r="C7" t="s">
        <v>1702</v>
      </c>
      <c r="D7" t="s">
        <v>5</v>
      </c>
      <c r="E7">
        <v>79026</v>
      </c>
      <c r="F7" s="64">
        <v>629.101</v>
      </c>
      <c r="G7" s="63" t="s">
        <v>1709</v>
      </c>
      <c r="H7" s="63">
        <v>15</v>
      </c>
      <c r="I7" s="65">
        <v>5</v>
      </c>
      <c r="J7" s="63" t="s">
        <v>3027</v>
      </c>
      <c r="K7" s="63">
        <v>45</v>
      </c>
      <c r="L7">
        <f t="shared" si="0"/>
        <v>-30</v>
      </c>
      <c r="M7" s="65">
        <v>0</v>
      </c>
      <c r="N7" s="65">
        <v>0.33</v>
      </c>
      <c r="O7" s="67">
        <v>0.35</v>
      </c>
      <c r="P7" s="66">
        <f t="shared" si="1"/>
        <v>-4.768709634859903E-2</v>
      </c>
      <c r="Q7" s="2">
        <f t="shared" si="2"/>
        <v>-9.7122395821993959E-2</v>
      </c>
    </row>
    <row r="8" spans="1:17">
      <c r="A8" s="63" t="s">
        <v>838</v>
      </c>
      <c r="B8" s="63" t="s">
        <v>705</v>
      </c>
      <c r="C8" t="s">
        <v>2029</v>
      </c>
      <c r="D8" t="s">
        <v>6</v>
      </c>
      <c r="E8">
        <v>213</v>
      </c>
      <c r="F8" s="64">
        <v>69.367000000000004</v>
      </c>
      <c r="G8" s="63" t="s">
        <v>1426</v>
      </c>
      <c r="H8" s="63">
        <v>10</v>
      </c>
      <c r="I8" s="67">
        <v>3.33</v>
      </c>
      <c r="J8" s="63" t="s">
        <v>1592</v>
      </c>
      <c r="K8" s="63">
        <v>12</v>
      </c>
      <c r="L8">
        <f t="shared" si="0"/>
        <v>-2</v>
      </c>
      <c r="M8" s="65">
        <v>0</v>
      </c>
      <c r="N8" s="65">
        <v>0.83</v>
      </c>
      <c r="O8" s="67">
        <v>0.35</v>
      </c>
      <c r="P8" s="66">
        <f t="shared" si="1"/>
        <v>-2.8832153617714473E-2</v>
      </c>
      <c r="Q8" s="2">
        <f t="shared" si="2"/>
        <v>-5.8721290463776929E-2</v>
      </c>
    </row>
    <row r="9" spans="1:17">
      <c r="A9" s="63" t="s">
        <v>838</v>
      </c>
      <c r="B9" s="63" t="s">
        <v>706</v>
      </c>
      <c r="C9" t="s">
        <v>1917</v>
      </c>
      <c r="D9" t="s">
        <v>8</v>
      </c>
      <c r="E9">
        <v>10189</v>
      </c>
      <c r="F9" s="64">
        <v>26.888000000000002</v>
      </c>
      <c r="G9" s="63" t="s">
        <v>2597</v>
      </c>
      <c r="H9" s="63">
        <v>12</v>
      </c>
      <c r="I9" s="65">
        <v>4</v>
      </c>
      <c r="J9" s="63" t="s">
        <v>2234</v>
      </c>
      <c r="K9" s="63">
        <v>4</v>
      </c>
      <c r="L9">
        <f t="shared" si="0"/>
        <v>8</v>
      </c>
      <c r="M9" s="67">
        <v>0.73</v>
      </c>
      <c r="N9" s="65">
        <v>3</v>
      </c>
      <c r="O9" s="67">
        <v>0.02</v>
      </c>
      <c r="P9" s="66">
        <f t="shared" si="1"/>
        <v>0.29753049687592975</v>
      </c>
      <c r="Q9" s="2">
        <f t="shared" si="2"/>
        <v>0.60596842540922558</v>
      </c>
    </row>
    <row r="10" spans="1:17">
      <c r="A10" s="63" t="s">
        <v>838</v>
      </c>
      <c r="B10" s="63" t="s">
        <v>707</v>
      </c>
      <c r="C10" t="s">
        <v>1908</v>
      </c>
      <c r="D10" t="s">
        <v>9</v>
      </c>
      <c r="E10">
        <v>304</v>
      </c>
      <c r="F10" s="64">
        <v>38.658999999999999</v>
      </c>
      <c r="G10" s="63" t="s">
        <v>1579</v>
      </c>
      <c r="H10" s="63">
        <v>11</v>
      </c>
      <c r="I10" s="67">
        <v>3.67</v>
      </c>
      <c r="J10" s="63" t="s">
        <v>1474</v>
      </c>
      <c r="K10" s="63">
        <v>8</v>
      </c>
      <c r="L10">
        <f t="shared" si="0"/>
        <v>3</v>
      </c>
      <c r="M10" s="67">
        <v>0.03</v>
      </c>
      <c r="N10" s="65">
        <v>1.38</v>
      </c>
      <c r="O10" s="67">
        <v>0.28999999999999998</v>
      </c>
      <c r="P10" s="66">
        <f t="shared" si="1"/>
        <v>7.7601593419384884E-2</v>
      </c>
      <c r="Q10" s="2">
        <f t="shared" si="2"/>
        <v>0.15804805177064132</v>
      </c>
    </row>
    <row r="11" spans="1:17">
      <c r="A11" s="63" t="s">
        <v>838</v>
      </c>
      <c r="B11" s="63" t="s">
        <v>727</v>
      </c>
      <c r="C11" t="s">
        <v>2760</v>
      </c>
      <c r="D11" t="s">
        <v>504</v>
      </c>
      <c r="E11">
        <v>8289</v>
      </c>
      <c r="F11" s="64">
        <v>242.04499999999999</v>
      </c>
      <c r="G11" s="63" t="s">
        <v>2230</v>
      </c>
      <c r="H11" s="63">
        <v>15</v>
      </c>
      <c r="I11" s="65">
        <v>5</v>
      </c>
      <c r="J11" s="63" t="s">
        <v>1411</v>
      </c>
      <c r="K11" s="63">
        <v>0</v>
      </c>
      <c r="L11">
        <f t="shared" si="0"/>
        <v>15</v>
      </c>
      <c r="M11" s="65">
        <v>1</v>
      </c>
      <c r="N11" s="65">
        <v>50</v>
      </c>
      <c r="O11" s="65">
        <v>0</v>
      </c>
      <c r="P11" s="66">
        <f t="shared" si="1"/>
        <v>6.1971947365159374E-2</v>
      </c>
      <c r="Q11" s="2">
        <f t="shared" si="2"/>
        <v>0.12621577874777876</v>
      </c>
    </row>
    <row r="12" spans="1:17">
      <c r="A12" s="63" t="s">
        <v>838</v>
      </c>
      <c r="B12" s="63" t="s">
        <v>708</v>
      </c>
      <c r="C12" t="s">
        <v>1705</v>
      </c>
      <c r="D12" t="s">
        <v>10</v>
      </c>
      <c r="E12">
        <v>55210</v>
      </c>
      <c r="F12" s="64">
        <v>71.369</v>
      </c>
      <c r="G12" s="63" t="s">
        <v>2298</v>
      </c>
      <c r="H12" s="63">
        <v>9</v>
      </c>
      <c r="I12" s="65">
        <v>3</v>
      </c>
      <c r="J12" s="63" t="s">
        <v>1426</v>
      </c>
      <c r="K12" s="63">
        <v>10</v>
      </c>
      <c r="L12">
        <f t="shared" si="0"/>
        <v>-1</v>
      </c>
      <c r="M12" s="67">
        <v>0.01</v>
      </c>
      <c r="N12" s="65">
        <v>0.9</v>
      </c>
      <c r="O12" s="67">
        <v>0.3</v>
      </c>
      <c r="P12" s="66">
        <f t="shared" si="1"/>
        <v>-1.401168574591209E-2</v>
      </c>
      <c r="Q12" s="2">
        <f t="shared" si="2"/>
        <v>-2.8537038179047028E-2</v>
      </c>
    </row>
    <row r="13" spans="1:17">
      <c r="A13" s="63" t="s">
        <v>838</v>
      </c>
      <c r="B13" s="63" t="s">
        <v>730</v>
      </c>
      <c r="C13" t="s">
        <v>1600</v>
      </c>
      <c r="D13" s="21" t="s">
        <v>1393</v>
      </c>
      <c r="E13">
        <v>498</v>
      </c>
      <c r="F13" s="64">
        <v>59.750999999999998</v>
      </c>
      <c r="G13" s="63" t="s">
        <v>1437</v>
      </c>
      <c r="H13" s="63">
        <v>6</v>
      </c>
      <c r="I13" s="65">
        <v>2</v>
      </c>
      <c r="J13" s="63" t="s">
        <v>1911</v>
      </c>
      <c r="K13" s="63">
        <v>13</v>
      </c>
      <c r="L13">
        <f t="shared" si="0"/>
        <v>-7</v>
      </c>
      <c r="M13" s="65">
        <v>0</v>
      </c>
      <c r="N13" s="65">
        <v>0.46</v>
      </c>
      <c r="O13" s="67">
        <v>0.35</v>
      </c>
      <c r="P13" s="66">
        <f t="shared" si="1"/>
        <v>-0.11715285099830966</v>
      </c>
      <c r="Q13" s="2">
        <f t="shared" si="2"/>
        <v>-0.23860051119818668</v>
      </c>
    </row>
    <row r="14" spans="1:17">
      <c r="A14" s="63" t="s">
        <v>838</v>
      </c>
      <c r="B14" s="63" t="s">
        <v>733</v>
      </c>
      <c r="C14" t="s">
        <v>2761</v>
      </c>
      <c r="D14" t="s">
        <v>506</v>
      </c>
      <c r="E14">
        <v>6311</v>
      </c>
      <c r="F14" s="64">
        <v>140.28299999999999</v>
      </c>
      <c r="G14" s="63" t="s">
        <v>2762</v>
      </c>
      <c r="H14" s="63">
        <v>54</v>
      </c>
      <c r="I14" s="65">
        <v>18</v>
      </c>
      <c r="J14" s="63" t="s">
        <v>1411</v>
      </c>
      <c r="K14" s="63">
        <v>0</v>
      </c>
      <c r="L14">
        <f t="shared" si="0"/>
        <v>54</v>
      </c>
      <c r="M14" s="65">
        <v>1</v>
      </c>
      <c r="N14" s="65">
        <v>180</v>
      </c>
      <c r="O14" s="65">
        <v>0</v>
      </c>
      <c r="P14" s="66">
        <f t="shared" si="1"/>
        <v>0.38493616475267856</v>
      </c>
      <c r="Q14" s="2">
        <f t="shared" si="2"/>
        <v>0.78398404226614782</v>
      </c>
    </row>
    <row r="15" spans="1:17">
      <c r="A15" s="63" t="s">
        <v>838</v>
      </c>
      <c r="B15" s="63" t="s">
        <v>734</v>
      </c>
      <c r="C15" t="s">
        <v>2302</v>
      </c>
      <c r="D15" t="s">
        <v>239</v>
      </c>
      <c r="E15">
        <v>11273</v>
      </c>
      <c r="F15" s="64">
        <v>113.374</v>
      </c>
      <c r="G15" s="63" t="s">
        <v>2763</v>
      </c>
      <c r="H15" s="63">
        <v>28</v>
      </c>
      <c r="I15" s="67">
        <v>9.33</v>
      </c>
      <c r="J15" s="63" t="s">
        <v>1842</v>
      </c>
      <c r="K15" s="63">
        <v>1</v>
      </c>
      <c r="L15">
        <f t="shared" si="0"/>
        <v>27</v>
      </c>
      <c r="M15" s="65">
        <v>1</v>
      </c>
      <c r="N15" s="65">
        <v>28</v>
      </c>
      <c r="O15" s="65">
        <v>0</v>
      </c>
      <c r="P15" s="66">
        <f t="shared" si="1"/>
        <v>0.23814984035140332</v>
      </c>
      <c r="Q15" s="2">
        <f t="shared" si="2"/>
        <v>0.48503022474827562</v>
      </c>
    </row>
    <row r="16" spans="1:17">
      <c r="A16" s="63" t="s">
        <v>838</v>
      </c>
      <c r="B16" s="63" t="s">
        <v>735</v>
      </c>
      <c r="C16" t="s">
        <v>2345</v>
      </c>
      <c r="D16" t="s">
        <v>240</v>
      </c>
      <c r="E16">
        <v>9532</v>
      </c>
      <c r="F16" s="64">
        <v>23.771999999999998</v>
      </c>
      <c r="G16" s="63" t="s">
        <v>1538</v>
      </c>
      <c r="H16" s="63">
        <v>7</v>
      </c>
      <c r="I16" s="67">
        <v>2.33</v>
      </c>
      <c r="J16" s="63" t="s">
        <v>3028</v>
      </c>
      <c r="K16" s="63">
        <v>10</v>
      </c>
      <c r="L16">
        <f t="shared" si="0"/>
        <v>-3</v>
      </c>
      <c r="M16" s="65">
        <v>0</v>
      </c>
      <c r="N16" s="65">
        <v>0.7</v>
      </c>
      <c r="O16" s="67">
        <v>0.35</v>
      </c>
      <c r="P16" s="66">
        <f t="shared" si="1"/>
        <v>-0.12619888944977284</v>
      </c>
      <c r="Q16" s="2">
        <f t="shared" si="2"/>
        <v>-0.25702421476532145</v>
      </c>
    </row>
    <row r="17" spans="1:17">
      <c r="A17" s="63" t="s">
        <v>838</v>
      </c>
      <c r="B17" s="63" t="s">
        <v>738</v>
      </c>
      <c r="C17" t="s">
        <v>1470</v>
      </c>
      <c r="D17" t="s">
        <v>13</v>
      </c>
      <c r="E17">
        <v>8815</v>
      </c>
      <c r="F17" s="64">
        <v>10.058999999999999</v>
      </c>
      <c r="G17" s="63" t="s">
        <v>1593</v>
      </c>
      <c r="H17" s="63">
        <v>11</v>
      </c>
      <c r="I17" s="67">
        <v>3.67</v>
      </c>
      <c r="J17" s="63" t="s">
        <v>1720</v>
      </c>
      <c r="K17" s="63">
        <v>10</v>
      </c>
      <c r="L17">
        <f t="shared" si="0"/>
        <v>1</v>
      </c>
      <c r="M17" s="65">
        <v>0</v>
      </c>
      <c r="N17" s="65">
        <v>1.1000000000000001</v>
      </c>
      <c r="O17" s="67">
        <v>0.31</v>
      </c>
      <c r="P17" s="66">
        <f t="shared" si="1"/>
        <v>9.9413460582562882E-2</v>
      </c>
      <c r="Q17" s="2">
        <f t="shared" si="2"/>
        <v>0.20247140648179812</v>
      </c>
    </row>
    <row r="18" spans="1:17">
      <c r="A18" s="63" t="s">
        <v>838</v>
      </c>
      <c r="B18" s="63" t="s">
        <v>739</v>
      </c>
      <c r="C18" t="s">
        <v>2764</v>
      </c>
      <c r="D18" t="s">
        <v>507</v>
      </c>
      <c r="E18">
        <v>54971</v>
      </c>
      <c r="F18" s="64">
        <v>56.494</v>
      </c>
      <c r="G18" s="63" t="s">
        <v>1986</v>
      </c>
      <c r="H18" s="63">
        <v>15</v>
      </c>
      <c r="I18" s="65">
        <v>5</v>
      </c>
      <c r="J18" s="63" t="s">
        <v>1411</v>
      </c>
      <c r="K18" s="63">
        <v>0</v>
      </c>
      <c r="L18">
        <f t="shared" si="0"/>
        <v>15</v>
      </c>
      <c r="M18" s="65">
        <v>1</v>
      </c>
      <c r="N18" s="65">
        <v>50</v>
      </c>
      <c r="O18" s="65">
        <v>0</v>
      </c>
      <c r="P18" s="66">
        <f t="shared" si="1"/>
        <v>0.26551492193861292</v>
      </c>
      <c r="Q18" s="2">
        <f t="shared" si="2"/>
        <v>0.54076358846968009</v>
      </c>
    </row>
    <row r="19" spans="1:17">
      <c r="A19" s="63" t="s">
        <v>838</v>
      </c>
      <c r="B19" s="63" t="s">
        <v>741</v>
      </c>
      <c r="C19" t="s">
        <v>1403</v>
      </c>
      <c r="D19" t="s">
        <v>14</v>
      </c>
      <c r="E19">
        <v>9774</v>
      </c>
      <c r="F19" s="64">
        <v>106.122</v>
      </c>
      <c r="G19" s="63" t="s">
        <v>2972</v>
      </c>
      <c r="H19" s="63">
        <v>48</v>
      </c>
      <c r="I19" s="65">
        <v>16</v>
      </c>
      <c r="J19" s="63" t="s">
        <v>2449</v>
      </c>
      <c r="K19" s="63">
        <v>20</v>
      </c>
      <c r="L19">
        <f t="shared" si="0"/>
        <v>28</v>
      </c>
      <c r="M19" s="67">
        <v>0.37</v>
      </c>
      <c r="N19" s="65">
        <v>2.4</v>
      </c>
      <c r="O19" s="67">
        <v>0.12</v>
      </c>
      <c r="P19" s="66">
        <f t="shared" si="1"/>
        <v>0.26384727012306591</v>
      </c>
      <c r="Q19" s="2">
        <f t="shared" si="2"/>
        <v>0.53736714892681448</v>
      </c>
    </row>
    <row r="20" spans="1:17">
      <c r="A20" s="63" t="s">
        <v>838</v>
      </c>
      <c r="B20" s="63" t="s">
        <v>742</v>
      </c>
      <c r="C20" t="s">
        <v>2977</v>
      </c>
      <c r="D20" t="s">
        <v>509</v>
      </c>
      <c r="E20">
        <v>54880</v>
      </c>
      <c r="F20" s="64">
        <v>192.18899999999999</v>
      </c>
      <c r="G20" s="63" t="s">
        <v>1484</v>
      </c>
      <c r="H20" s="63">
        <v>4</v>
      </c>
      <c r="I20" s="67">
        <v>1.33</v>
      </c>
      <c r="J20" s="63" t="s">
        <v>1411</v>
      </c>
      <c r="K20" s="63">
        <v>0</v>
      </c>
      <c r="L20">
        <f t="shared" si="0"/>
        <v>4</v>
      </c>
      <c r="M20" s="67">
        <v>0.33</v>
      </c>
      <c r="N20" s="65">
        <v>13.33</v>
      </c>
      <c r="O20" s="67">
        <v>0.14000000000000001</v>
      </c>
      <c r="P20" s="66">
        <f t="shared" si="1"/>
        <v>2.0812845688358856E-2</v>
      </c>
      <c r="Q20" s="2">
        <f t="shared" si="2"/>
        <v>4.2388687756331686E-2</v>
      </c>
    </row>
    <row r="21" spans="1:17">
      <c r="A21" s="63" t="s">
        <v>838</v>
      </c>
      <c r="B21" s="63" t="s">
        <v>744</v>
      </c>
      <c r="C21" t="s">
        <v>2934</v>
      </c>
      <c r="D21" t="s">
        <v>510</v>
      </c>
      <c r="E21">
        <v>102288414</v>
      </c>
      <c r="F21" s="64">
        <v>13.798</v>
      </c>
      <c r="G21" s="63" t="s">
        <v>1894</v>
      </c>
      <c r="H21" s="63">
        <v>5</v>
      </c>
      <c r="I21" s="67">
        <v>1.67</v>
      </c>
      <c r="J21" s="63" t="s">
        <v>1411</v>
      </c>
      <c r="K21" s="63">
        <v>0</v>
      </c>
      <c r="L21">
        <f t="shared" si="0"/>
        <v>5</v>
      </c>
      <c r="M21" s="67">
        <v>0.66</v>
      </c>
      <c r="N21" s="65">
        <v>16.670000000000002</v>
      </c>
      <c r="O21" s="67">
        <v>0.04</v>
      </c>
      <c r="P21" s="66">
        <f t="shared" si="1"/>
        <v>0.36237135816785043</v>
      </c>
      <c r="Q21" s="2">
        <f t="shared" si="2"/>
        <v>0.73802720604450189</v>
      </c>
    </row>
    <row r="22" spans="1:17">
      <c r="A22" s="63" t="s">
        <v>838</v>
      </c>
      <c r="B22" s="63" t="s">
        <v>747</v>
      </c>
      <c r="C22" t="s">
        <v>3029</v>
      </c>
      <c r="D22" t="s">
        <v>3030</v>
      </c>
      <c r="E22">
        <v>79169</v>
      </c>
      <c r="F22" s="64">
        <v>29.411999999999999</v>
      </c>
      <c r="G22" s="63" t="s">
        <v>1414</v>
      </c>
      <c r="H22" s="63">
        <v>4</v>
      </c>
      <c r="I22" s="67">
        <v>1.33</v>
      </c>
      <c r="J22" s="63" t="s">
        <v>1879</v>
      </c>
      <c r="K22" s="63">
        <v>9</v>
      </c>
      <c r="L22">
        <f t="shared" si="0"/>
        <v>-5</v>
      </c>
      <c r="M22" s="65">
        <v>0</v>
      </c>
      <c r="N22" s="65">
        <v>0.44</v>
      </c>
      <c r="O22" s="67">
        <v>0.35</v>
      </c>
      <c r="P22" s="66">
        <f t="shared" si="1"/>
        <v>-0.16999864001087991</v>
      </c>
      <c r="Q22" s="2">
        <f t="shared" si="2"/>
        <v>-0.34622940939079411</v>
      </c>
    </row>
    <row r="23" spans="1:17">
      <c r="A23" s="63" t="s">
        <v>838</v>
      </c>
      <c r="B23" s="63" t="s">
        <v>748</v>
      </c>
      <c r="C23" t="s">
        <v>1589</v>
      </c>
      <c r="D23" t="s">
        <v>15</v>
      </c>
      <c r="E23">
        <v>708</v>
      </c>
      <c r="F23" s="64">
        <v>31.361999999999998</v>
      </c>
      <c r="G23" s="63" t="s">
        <v>1847</v>
      </c>
      <c r="H23" s="63">
        <v>10</v>
      </c>
      <c r="I23" s="67">
        <v>3.33</v>
      </c>
      <c r="J23" s="63" t="s">
        <v>1842</v>
      </c>
      <c r="K23" s="63">
        <v>1</v>
      </c>
      <c r="L23">
        <f t="shared" si="0"/>
        <v>9</v>
      </c>
      <c r="M23" s="67">
        <v>0.99</v>
      </c>
      <c r="N23" s="65">
        <v>10</v>
      </c>
      <c r="O23" s="65">
        <v>0</v>
      </c>
      <c r="P23" s="66">
        <f t="shared" si="1"/>
        <v>0.28697149416491297</v>
      </c>
      <c r="Q23" s="2">
        <f t="shared" si="2"/>
        <v>0.58446332823811198</v>
      </c>
    </row>
    <row r="24" spans="1:17">
      <c r="A24" s="63" t="s">
        <v>838</v>
      </c>
      <c r="B24" s="63" t="s">
        <v>753</v>
      </c>
      <c r="C24" t="s">
        <v>2992</v>
      </c>
      <c r="D24" t="s">
        <v>245</v>
      </c>
      <c r="E24">
        <v>801</v>
      </c>
      <c r="F24" s="64">
        <v>16.838000000000001</v>
      </c>
      <c r="G24" s="63" t="s">
        <v>1573</v>
      </c>
      <c r="H24" s="63">
        <v>8</v>
      </c>
      <c r="I24" s="67">
        <v>2.67</v>
      </c>
      <c r="J24" s="63" t="s">
        <v>1442</v>
      </c>
      <c r="K24" s="63">
        <v>5</v>
      </c>
      <c r="L24">
        <f t="shared" si="0"/>
        <v>3</v>
      </c>
      <c r="M24" s="67">
        <v>0.23</v>
      </c>
      <c r="N24" s="65">
        <v>1.6</v>
      </c>
      <c r="O24" s="67">
        <v>0.23</v>
      </c>
      <c r="P24" s="66">
        <f t="shared" si="1"/>
        <v>0.17816842855446013</v>
      </c>
      <c r="Q24" s="2">
        <f t="shared" si="2"/>
        <v>0.36286848992761739</v>
      </c>
    </row>
    <row r="25" spans="1:17">
      <c r="A25" s="63" t="s">
        <v>838</v>
      </c>
      <c r="B25" s="63" t="s">
        <v>756</v>
      </c>
      <c r="C25" t="s">
        <v>2319</v>
      </c>
      <c r="D25" t="s">
        <v>249</v>
      </c>
      <c r="E25">
        <v>824</v>
      </c>
      <c r="F25" s="64">
        <v>79.995000000000005</v>
      </c>
      <c r="G25" s="63" t="s">
        <v>2234</v>
      </c>
      <c r="H25" s="63">
        <v>4</v>
      </c>
      <c r="I25" s="67">
        <v>1.33</v>
      </c>
      <c r="J25" s="63" t="s">
        <v>1411</v>
      </c>
      <c r="K25" s="63">
        <v>0</v>
      </c>
      <c r="L25">
        <f t="shared" si="0"/>
        <v>4</v>
      </c>
      <c r="M25" s="67">
        <v>0.33</v>
      </c>
      <c r="N25" s="65">
        <v>13.33</v>
      </c>
      <c r="O25" s="67">
        <v>0.12</v>
      </c>
      <c r="P25" s="66">
        <f t="shared" si="1"/>
        <v>5.0003125195324703E-2</v>
      </c>
      <c r="Q25" s="2">
        <f t="shared" si="2"/>
        <v>0.10183935884994848</v>
      </c>
    </row>
    <row r="26" spans="1:17">
      <c r="A26" s="63" t="s">
        <v>838</v>
      </c>
      <c r="B26" s="63" t="s">
        <v>760</v>
      </c>
      <c r="C26" t="s">
        <v>1714</v>
      </c>
      <c r="D26" t="s">
        <v>19</v>
      </c>
      <c r="E26">
        <v>4076</v>
      </c>
      <c r="F26" s="64">
        <v>78.366</v>
      </c>
      <c r="G26" s="63" t="s">
        <v>2765</v>
      </c>
      <c r="H26" s="63">
        <v>43</v>
      </c>
      <c r="I26" s="67">
        <v>14.33</v>
      </c>
      <c r="J26" s="63" t="s">
        <v>1758</v>
      </c>
      <c r="K26" s="63">
        <v>9</v>
      </c>
      <c r="L26">
        <f t="shared" si="0"/>
        <v>34</v>
      </c>
      <c r="M26" s="65">
        <v>1</v>
      </c>
      <c r="N26" s="65">
        <v>4.78</v>
      </c>
      <c r="O26" s="65">
        <v>0</v>
      </c>
      <c r="P26" s="66">
        <f t="shared" si="1"/>
        <v>0.43386162366332337</v>
      </c>
      <c r="Q26" s="2">
        <f t="shared" si="2"/>
        <v>0.88362856143243051</v>
      </c>
    </row>
    <row r="27" spans="1:17">
      <c r="A27" s="63" t="s">
        <v>838</v>
      </c>
      <c r="B27" s="63" t="s">
        <v>761</v>
      </c>
      <c r="C27" t="s">
        <v>2347</v>
      </c>
      <c r="D27" t="s">
        <v>250</v>
      </c>
      <c r="E27">
        <v>829</v>
      </c>
      <c r="F27" s="64">
        <v>32.923000000000002</v>
      </c>
      <c r="G27" s="63" t="s">
        <v>2996</v>
      </c>
      <c r="H27" s="63">
        <v>8</v>
      </c>
      <c r="I27" s="67">
        <v>2.67</v>
      </c>
      <c r="J27" s="63" t="s">
        <v>1437</v>
      </c>
      <c r="K27" s="63">
        <v>6</v>
      </c>
      <c r="L27">
        <f t="shared" si="0"/>
        <v>2</v>
      </c>
      <c r="M27" s="67">
        <v>0.13</v>
      </c>
      <c r="N27" s="65">
        <v>1.33</v>
      </c>
      <c r="O27" s="67">
        <v>0.26</v>
      </c>
      <c r="P27" s="66">
        <f t="shared" si="1"/>
        <v>6.0747805485526829E-2</v>
      </c>
      <c r="Q27" s="2">
        <f t="shared" si="2"/>
        <v>0.12372261809679599</v>
      </c>
    </row>
    <row r="28" spans="1:17">
      <c r="A28" s="63" t="s">
        <v>838</v>
      </c>
      <c r="B28" s="63" t="s">
        <v>763</v>
      </c>
      <c r="C28" t="s">
        <v>2320</v>
      </c>
      <c r="D28" t="s">
        <v>252</v>
      </c>
      <c r="E28">
        <v>22794</v>
      </c>
      <c r="F28" s="64">
        <v>76.278000000000006</v>
      </c>
      <c r="G28" s="63" t="s">
        <v>1973</v>
      </c>
      <c r="H28" s="63">
        <v>14</v>
      </c>
      <c r="I28" s="67">
        <v>4.67</v>
      </c>
      <c r="J28" s="63" t="s">
        <v>1411</v>
      </c>
      <c r="K28" s="63">
        <v>0</v>
      </c>
      <c r="L28">
        <f t="shared" si="0"/>
        <v>14</v>
      </c>
      <c r="M28" s="65">
        <v>1</v>
      </c>
      <c r="N28" s="65">
        <v>46.67</v>
      </c>
      <c r="O28" s="65">
        <v>0</v>
      </c>
      <c r="P28" s="66">
        <f t="shared" si="1"/>
        <v>0.18353915939064996</v>
      </c>
      <c r="Q28" s="2">
        <f t="shared" si="2"/>
        <v>0.37380684193615066</v>
      </c>
    </row>
    <row r="29" spans="1:17">
      <c r="A29" s="63" t="s">
        <v>838</v>
      </c>
      <c r="B29" s="63" t="s">
        <v>768</v>
      </c>
      <c r="C29" t="s">
        <v>2766</v>
      </c>
      <c r="D29" t="s">
        <v>514</v>
      </c>
      <c r="E29">
        <v>79872</v>
      </c>
      <c r="F29" s="64">
        <v>54.518999999999998</v>
      </c>
      <c r="G29" s="63" t="s">
        <v>2767</v>
      </c>
      <c r="H29" s="63">
        <v>15</v>
      </c>
      <c r="I29" s="65">
        <v>5</v>
      </c>
      <c r="J29" s="63" t="s">
        <v>1411</v>
      </c>
      <c r="K29" s="63">
        <v>0</v>
      </c>
      <c r="L29">
        <f t="shared" si="0"/>
        <v>15</v>
      </c>
      <c r="M29" s="65">
        <v>1</v>
      </c>
      <c r="N29" s="65">
        <v>50</v>
      </c>
      <c r="O29" s="65">
        <v>0</v>
      </c>
      <c r="P29" s="66">
        <f t="shared" si="1"/>
        <v>0.27513343971826337</v>
      </c>
      <c r="Q29" s="2">
        <f t="shared" si="2"/>
        <v>0.56035323771540402</v>
      </c>
    </row>
    <row r="30" spans="1:17">
      <c r="A30" s="63" t="s">
        <v>838</v>
      </c>
      <c r="B30" s="63" t="s">
        <v>770</v>
      </c>
      <c r="C30" t="s">
        <v>2935</v>
      </c>
      <c r="D30" t="s">
        <v>515</v>
      </c>
      <c r="E30">
        <v>8535</v>
      </c>
      <c r="F30" s="64">
        <v>61.368000000000002</v>
      </c>
      <c r="G30" s="63" t="s">
        <v>1482</v>
      </c>
      <c r="H30" s="63">
        <v>5</v>
      </c>
      <c r="I30" s="67">
        <v>1.67</v>
      </c>
      <c r="J30" s="63" t="s">
        <v>1411</v>
      </c>
      <c r="K30" s="63">
        <v>0</v>
      </c>
      <c r="L30">
        <f t="shared" si="0"/>
        <v>5</v>
      </c>
      <c r="M30" s="67">
        <v>0.66</v>
      </c>
      <c r="N30" s="65">
        <v>16.670000000000002</v>
      </c>
      <c r="O30" s="67">
        <v>0.04</v>
      </c>
      <c r="P30" s="66">
        <f t="shared" si="1"/>
        <v>8.1475687654803799E-2</v>
      </c>
      <c r="Q30" s="2">
        <f t="shared" si="2"/>
        <v>0.16593826406273687</v>
      </c>
    </row>
    <row r="31" spans="1:17">
      <c r="A31" s="63" t="s">
        <v>838</v>
      </c>
      <c r="B31" s="63" t="s">
        <v>777</v>
      </c>
      <c r="C31" t="s">
        <v>2923</v>
      </c>
      <c r="D31" t="s">
        <v>516</v>
      </c>
      <c r="E31">
        <v>988</v>
      </c>
      <c r="F31" s="64">
        <v>92.251000000000005</v>
      </c>
      <c r="G31" s="63" t="s">
        <v>2924</v>
      </c>
      <c r="H31" s="63">
        <v>8</v>
      </c>
      <c r="I31" s="67">
        <v>2.67</v>
      </c>
      <c r="J31" s="63" t="s">
        <v>1411</v>
      </c>
      <c r="K31" s="63">
        <v>0</v>
      </c>
      <c r="L31">
        <f t="shared" si="0"/>
        <v>8</v>
      </c>
      <c r="M31" s="67">
        <v>0.67</v>
      </c>
      <c r="N31" s="65">
        <v>26.67</v>
      </c>
      <c r="O31" s="67">
        <v>0.03</v>
      </c>
      <c r="P31" s="66">
        <f t="shared" si="1"/>
        <v>8.6719927155261181E-2</v>
      </c>
      <c r="Q31" s="2">
        <f t="shared" si="2"/>
        <v>0.17661899624289445</v>
      </c>
    </row>
    <row r="32" spans="1:17">
      <c r="A32" s="63" t="s">
        <v>838</v>
      </c>
      <c r="B32" s="63" t="s">
        <v>778</v>
      </c>
      <c r="C32" t="s">
        <v>2768</v>
      </c>
      <c r="D32" t="s">
        <v>517</v>
      </c>
      <c r="E32">
        <v>984</v>
      </c>
      <c r="F32" s="64">
        <v>92.706999999999994</v>
      </c>
      <c r="G32" s="63" t="s">
        <v>1847</v>
      </c>
      <c r="H32" s="63">
        <v>10</v>
      </c>
      <c r="I32" s="67">
        <v>3.33</v>
      </c>
      <c r="J32" s="63" t="s">
        <v>1411</v>
      </c>
      <c r="K32" s="63">
        <v>0</v>
      </c>
      <c r="L32">
        <f t="shared" si="0"/>
        <v>10</v>
      </c>
      <c r="M32" s="65">
        <v>1</v>
      </c>
      <c r="N32" s="65">
        <v>33.33</v>
      </c>
      <c r="O32" s="65">
        <v>0</v>
      </c>
      <c r="P32" s="66">
        <f t="shared" si="1"/>
        <v>0.10786671988091515</v>
      </c>
      <c r="Q32" s="2">
        <f t="shared" si="2"/>
        <v>0.21968782053139541</v>
      </c>
    </row>
    <row r="33" spans="1:17">
      <c r="A33" s="63" t="s">
        <v>838</v>
      </c>
      <c r="B33" s="63" t="s">
        <v>781</v>
      </c>
      <c r="C33" t="s">
        <v>2769</v>
      </c>
      <c r="D33" t="s">
        <v>518</v>
      </c>
      <c r="E33">
        <v>1063</v>
      </c>
      <c r="F33" s="64">
        <v>367.76400000000001</v>
      </c>
      <c r="G33" s="63" t="s">
        <v>2770</v>
      </c>
      <c r="H33" s="63">
        <v>39</v>
      </c>
      <c r="I33" s="65">
        <v>13</v>
      </c>
      <c r="J33" s="63" t="s">
        <v>1411</v>
      </c>
      <c r="K33" s="63">
        <v>0</v>
      </c>
      <c r="L33">
        <f t="shared" si="0"/>
        <v>39</v>
      </c>
      <c r="M33" s="65">
        <v>1</v>
      </c>
      <c r="N33" s="65">
        <v>130</v>
      </c>
      <c r="O33" s="65">
        <v>0</v>
      </c>
      <c r="P33" s="66">
        <f t="shared" si="1"/>
        <v>0.1060462688028192</v>
      </c>
      <c r="Q33" s="2">
        <f t="shared" si="2"/>
        <v>0.2159801808611389</v>
      </c>
    </row>
    <row r="34" spans="1:17">
      <c r="A34" s="63" t="s">
        <v>838</v>
      </c>
      <c r="B34" s="63" t="s">
        <v>788</v>
      </c>
      <c r="C34" t="s">
        <v>2771</v>
      </c>
      <c r="D34" t="s">
        <v>519</v>
      </c>
      <c r="E34">
        <v>1106</v>
      </c>
      <c r="F34" s="64">
        <v>211.34399999999999</v>
      </c>
      <c r="G34" s="63" t="s">
        <v>2772</v>
      </c>
      <c r="H34" s="63">
        <v>27</v>
      </c>
      <c r="I34" s="65">
        <v>9</v>
      </c>
      <c r="J34" s="63" t="s">
        <v>1411</v>
      </c>
      <c r="K34" s="63">
        <v>0</v>
      </c>
      <c r="L34">
        <f t="shared" si="0"/>
        <v>27</v>
      </c>
      <c r="M34" s="65">
        <v>1</v>
      </c>
      <c r="N34" s="65">
        <v>90</v>
      </c>
      <c r="O34" s="65">
        <v>0</v>
      </c>
      <c r="P34" s="66">
        <f t="shared" si="1"/>
        <v>0.12775380422439248</v>
      </c>
      <c r="Q34" s="2">
        <f t="shared" si="2"/>
        <v>0.26019104730018833</v>
      </c>
    </row>
    <row r="35" spans="1:17">
      <c r="A35" s="63" t="s">
        <v>838</v>
      </c>
      <c r="B35" s="63" t="s">
        <v>790</v>
      </c>
      <c r="C35" t="s">
        <v>2945</v>
      </c>
      <c r="D35" t="s">
        <v>520</v>
      </c>
      <c r="E35">
        <v>1107</v>
      </c>
      <c r="F35" s="64">
        <v>226.59200000000001</v>
      </c>
      <c r="G35" s="63" t="s">
        <v>1490</v>
      </c>
      <c r="H35" s="63">
        <v>5</v>
      </c>
      <c r="I35" s="67">
        <v>1.67</v>
      </c>
      <c r="J35" s="63" t="s">
        <v>1411</v>
      </c>
      <c r="K35" s="63">
        <v>0</v>
      </c>
      <c r="L35">
        <f t="shared" si="0"/>
        <v>5</v>
      </c>
      <c r="M35" s="67">
        <v>0.66</v>
      </c>
      <c r="N35" s="65">
        <v>16.670000000000002</v>
      </c>
      <c r="O35" s="67">
        <v>0.06</v>
      </c>
      <c r="P35" s="66">
        <f t="shared" si="1"/>
        <v>2.2066092359836181E-2</v>
      </c>
      <c r="Q35" s="2">
        <f t="shared" si="2"/>
        <v>4.494112496911646E-2</v>
      </c>
    </row>
    <row r="36" spans="1:17">
      <c r="A36" s="63" t="s">
        <v>838</v>
      </c>
      <c r="B36" s="63" t="s">
        <v>791</v>
      </c>
      <c r="C36" t="s">
        <v>1903</v>
      </c>
      <c r="D36" t="s">
        <v>27</v>
      </c>
      <c r="E36">
        <v>26097</v>
      </c>
      <c r="F36" s="64">
        <v>26.396999999999998</v>
      </c>
      <c r="G36" s="63" t="s">
        <v>1797</v>
      </c>
      <c r="H36" s="63">
        <v>8</v>
      </c>
      <c r="I36" s="67">
        <v>2.67</v>
      </c>
      <c r="J36" s="63" t="s">
        <v>1411</v>
      </c>
      <c r="K36" s="63">
        <v>0</v>
      </c>
      <c r="L36">
        <f t="shared" si="0"/>
        <v>8</v>
      </c>
      <c r="M36" s="65">
        <v>1</v>
      </c>
      <c r="N36" s="65">
        <v>26.67</v>
      </c>
      <c r="O36" s="65">
        <v>0</v>
      </c>
      <c r="P36" s="66">
        <f t="shared" si="1"/>
        <v>0.30306474220555368</v>
      </c>
      <c r="Q36" s="2">
        <f t="shared" si="2"/>
        <v>0.61723980082597496</v>
      </c>
    </row>
    <row r="37" spans="1:17">
      <c r="A37" s="63" t="s">
        <v>838</v>
      </c>
      <c r="B37" s="63" t="s">
        <v>793</v>
      </c>
      <c r="C37" t="s">
        <v>2410</v>
      </c>
      <c r="D37" t="s">
        <v>266</v>
      </c>
      <c r="E37">
        <v>9685</v>
      </c>
      <c r="F37" s="64">
        <v>68.259</v>
      </c>
      <c r="G37" s="63" t="s">
        <v>2086</v>
      </c>
      <c r="H37" s="63">
        <v>16</v>
      </c>
      <c r="I37" s="67">
        <v>5.33</v>
      </c>
      <c r="J37" s="63" t="s">
        <v>1484</v>
      </c>
      <c r="K37" s="63">
        <v>4</v>
      </c>
      <c r="L37">
        <f t="shared" si="0"/>
        <v>12</v>
      </c>
      <c r="M37" s="67">
        <v>0.94</v>
      </c>
      <c r="N37" s="65">
        <v>4</v>
      </c>
      <c r="O37" s="65">
        <v>0</v>
      </c>
      <c r="P37" s="66">
        <f t="shared" si="1"/>
        <v>0.17580099327561199</v>
      </c>
      <c r="Q37" s="2">
        <f t="shared" si="2"/>
        <v>0.35804682948189814</v>
      </c>
    </row>
    <row r="38" spans="1:17">
      <c r="A38" s="63" t="s">
        <v>838</v>
      </c>
      <c r="B38" s="63" t="s">
        <v>794</v>
      </c>
      <c r="C38" t="s">
        <v>2890</v>
      </c>
      <c r="D38" t="s">
        <v>521</v>
      </c>
      <c r="E38">
        <v>1211</v>
      </c>
      <c r="F38" s="64">
        <v>27.077000000000002</v>
      </c>
      <c r="G38" s="63" t="s">
        <v>1538</v>
      </c>
      <c r="H38" s="63">
        <v>7</v>
      </c>
      <c r="I38" s="67">
        <v>2.33</v>
      </c>
      <c r="J38" s="63" t="s">
        <v>1411</v>
      </c>
      <c r="K38" s="63">
        <v>0</v>
      </c>
      <c r="L38">
        <f t="shared" si="0"/>
        <v>7</v>
      </c>
      <c r="M38" s="67">
        <v>0.99</v>
      </c>
      <c r="N38" s="65">
        <v>23.33</v>
      </c>
      <c r="O38" s="65">
        <v>0</v>
      </c>
      <c r="P38" s="66">
        <f t="shared" si="1"/>
        <v>0.25852199283524763</v>
      </c>
      <c r="Q38" s="2">
        <f t="shared" si="2"/>
        <v>0.52652137033655322</v>
      </c>
    </row>
    <row r="39" spans="1:17">
      <c r="A39" s="63" t="s">
        <v>838</v>
      </c>
      <c r="B39" s="63" t="s">
        <v>795</v>
      </c>
      <c r="C39" t="s">
        <v>1716</v>
      </c>
      <c r="D39" t="s">
        <v>28</v>
      </c>
      <c r="E39">
        <v>1213</v>
      </c>
      <c r="F39" s="64">
        <v>191.61500000000001</v>
      </c>
      <c r="G39" s="63" t="s">
        <v>1442</v>
      </c>
      <c r="H39" s="63">
        <v>5</v>
      </c>
      <c r="I39" s="67">
        <v>1.67</v>
      </c>
      <c r="J39" s="63" t="s">
        <v>1449</v>
      </c>
      <c r="K39" s="63">
        <v>1</v>
      </c>
      <c r="L39">
        <f t="shared" si="0"/>
        <v>4</v>
      </c>
      <c r="M39" s="67">
        <v>0.61</v>
      </c>
      <c r="N39" s="65">
        <v>5</v>
      </c>
      <c r="O39" s="67">
        <v>0.09</v>
      </c>
      <c r="P39" s="66">
        <f t="shared" si="1"/>
        <v>2.0875192443180333E-2</v>
      </c>
      <c r="Q39" s="2">
        <f t="shared" si="2"/>
        <v>4.2515666890387646E-2</v>
      </c>
    </row>
    <row r="40" spans="1:17">
      <c r="A40" s="63" t="s">
        <v>838</v>
      </c>
      <c r="B40" s="63" t="s">
        <v>798</v>
      </c>
      <c r="C40" t="s">
        <v>2090</v>
      </c>
      <c r="D40" t="s">
        <v>268</v>
      </c>
      <c r="E40">
        <v>29894</v>
      </c>
      <c r="F40" s="64">
        <v>160.88399999999999</v>
      </c>
      <c r="G40" s="63" t="s">
        <v>2773</v>
      </c>
      <c r="H40" s="63">
        <v>41</v>
      </c>
      <c r="I40" s="67">
        <v>13.67</v>
      </c>
      <c r="J40" s="63" t="s">
        <v>1411</v>
      </c>
      <c r="K40" s="63">
        <v>0</v>
      </c>
      <c r="L40">
        <f t="shared" si="0"/>
        <v>41</v>
      </c>
      <c r="M40" s="65">
        <v>1</v>
      </c>
      <c r="N40" s="65">
        <v>136.66999999999999</v>
      </c>
      <c r="O40" s="65">
        <v>0</v>
      </c>
      <c r="P40" s="66">
        <f t="shared" si="1"/>
        <v>0.25484199796126406</v>
      </c>
      <c r="Q40" s="2">
        <f t="shared" si="2"/>
        <v>0.5190264724261997</v>
      </c>
    </row>
    <row r="41" spans="1:17">
      <c r="A41" s="63" t="s">
        <v>838</v>
      </c>
      <c r="B41" s="63" t="s">
        <v>799</v>
      </c>
      <c r="C41" t="s">
        <v>2092</v>
      </c>
      <c r="D41" t="s">
        <v>269</v>
      </c>
      <c r="E41">
        <v>53981</v>
      </c>
      <c r="F41" s="64">
        <v>88.486999999999995</v>
      </c>
      <c r="G41" s="63" t="s">
        <v>2441</v>
      </c>
      <c r="H41" s="63">
        <v>33</v>
      </c>
      <c r="I41" s="65">
        <v>11</v>
      </c>
      <c r="J41" s="63" t="s">
        <v>1411</v>
      </c>
      <c r="K41" s="63">
        <v>0</v>
      </c>
      <c r="L41">
        <f t="shared" si="0"/>
        <v>33</v>
      </c>
      <c r="M41" s="65">
        <v>1</v>
      </c>
      <c r="N41" s="65">
        <v>110</v>
      </c>
      <c r="O41" s="65">
        <v>0</v>
      </c>
      <c r="P41" s="66">
        <f t="shared" si="1"/>
        <v>0.37293613751172489</v>
      </c>
      <c r="Q41" s="2">
        <f t="shared" si="2"/>
        <v>0.7595440682519855</v>
      </c>
    </row>
    <row r="42" spans="1:17">
      <c r="A42" s="63" t="s">
        <v>838</v>
      </c>
      <c r="B42" s="63" t="s">
        <v>800</v>
      </c>
      <c r="C42" t="s">
        <v>2094</v>
      </c>
      <c r="D42" t="s">
        <v>270</v>
      </c>
      <c r="E42">
        <v>51692</v>
      </c>
      <c r="F42" s="64">
        <v>77.486000000000004</v>
      </c>
      <c r="G42" s="63" t="s">
        <v>2925</v>
      </c>
      <c r="H42" s="63">
        <v>10</v>
      </c>
      <c r="I42" s="67">
        <v>3.33</v>
      </c>
      <c r="J42" s="63" t="s">
        <v>1411</v>
      </c>
      <c r="K42" s="63">
        <v>0</v>
      </c>
      <c r="L42">
        <f t="shared" si="0"/>
        <v>10</v>
      </c>
      <c r="M42" s="67">
        <v>0.67</v>
      </c>
      <c r="N42" s="65">
        <v>33.33</v>
      </c>
      <c r="O42" s="67">
        <v>0.03</v>
      </c>
      <c r="P42" s="66">
        <f t="shared" si="1"/>
        <v>0.12905557132901427</v>
      </c>
      <c r="Q42" s="2">
        <f t="shared" si="2"/>
        <v>0.26284230413241194</v>
      </c>
    </row>
    <row r="43" spans="1:17">
      <c r="A43" s="63" t="s">
        <v>838</v>
      </c>
      <c r="B43" s="63" t="s">
        <v>801</v>
      </c>
      <c r="C43" t="s">
        <v>2096</v>
      </c>
      <c r="D43" t="s">
        <v>271</v>
      </c>
      <c r="E43">
        <v>10898</v>
      </c>
      <c r="F43" s="64">
        <v>30.254999999999999</v>
      </c>
      <c r="G43" s="63" t="s">
        <v>1595</v>
      </c>
      <c r="H43" s="63">
        <v>13</v>
      </c>
      <c r="I43" s="67">
        <v>4.33</v>
      </c>
      <c r="J43" s="63" t="s">
        <v>1411</v>
      </c>
      <c r="K43" s="63">
        <v>0</v>
      </c>
      <c r="L43">
        <f t="shared" si="0"/>
        <v>13</v>
      </c>
      <c r="M43" s="65">
        <v>1</v>
      </c>
      <c r="N43" s="65">
        <v>43.33</v>
      </c>
      <c r="O43" s="65">
        <v>0</v>
      </c>
      <c r="P43" s="66">
        <f t="shared" si="1"/>
        <v>0.4296810444554619</v>
      </c>
      <c r="Q43" s="2">
        <f t="shared" si="2"/>
        <v>0.87511414349381245</v>
      </c>
    </row>
    <row r="44" spans="1:17">
      <c r="A44" s="63" t="s">
        <v>838</v>
      </c>
      <c r="B44" s="63" t="s">
        <v>804</v>
      </c>
      <c r="C44" t="s">
        <v>1719</v>
      </c>
      <c r="D44" t="s">
        <v>31</v>
      </c>
      <c r="E44">
        <v>2017</v>
      </c>
      <c r="F44" s="64">
        <v>61.585999999999999</v>
      </c>
      <c r="G44" s="63" t="s">
        <v>2642</v>
      </c>
      <c r="H44" s="63">
        <v>13</v>
      </c>
      <c r="I44" s="67">
        <v>4.33</v>
      </c>
      <c r="J44" s="63" t="s">
        <v>2645</v>
      </c>
      <c r="K44" s="63">
        <v>29</v>
      </c>
      <c r="L44">
        <f t="shared" si="0"/>
        <v>-16</v>
      </c>
      <c r="M44" s="65">
        <v>0</v>
      </c>
      <c r="N44" s="65">
        <v>0.45</v>
      </c>
      <c r="O44" s="67">
        <v>0.35</v>
      </c>
      <c r="P44" s="66">
        <f t="shared" si="1"/>
        <v>-0.25979930503685905</v>
      </c>
      <c r="Q44" s="2">
        <f t="shared" si="2"/>
        <v>-0.52912282084900009</v>
      </c>
    </row>
    <row r="45" spans="1:17">
      <c r="A45" s="63" t="s">
        <v>838</v>
      </c>
      <c r="B45" s="63" t="s">
        <v>806</v>
      </c>
      <c r="C45" t="s">
        <v>2978</v>
      </c>
      <c r="D45" t="s">
        <v>522</v>
      </c>
      <c r="E45">
        <v>3491</v>
      </c>
      <c r="F45" s="64">
        <v>42.027000000000001</v>
      </c>
      <c r="G45" s="63" t="s">
        <v>1458</v>
      </c>
      <c r="H45" s="63">
        <v>4</v>
      </c>
      <c r="I45" s="67">
        <v>1.33</v>
      </c>
      <c r="J45" s="63" t="s">
        <v>1411</v>
      </c>
      <c r="K45" s="63">
        <v>0</v>
      </c>
      <c r="L45">
        <f t="shared" si="0"/>
        <v>4</v>
      </c>
      <c r="M45" s="67">
        <v>0.33</v>
      </c>
      <c r="N45" s="65">
        <v>13.33</v>
      </c>
      <c r="O45" s="67">
        <v>0.14000000000000001</v>
      </c>
      <c r="P45" s="66">
        <f t="shared" si="1"/>
        <v>9.5176910081614205E-2</v>
      </c>
      <c r="Q45" s="2">
        <f t="shared" si="2"/>
        <v>0.19384299405624075</v>
      </c>
    </row>
    <row r="46" spans="1:17">
      <c r="A46" s="63" t="s">
        <v>838</v>
      </c>
      <c r="B46" s="63" t="s">
        <v>807</v>
      </c>
      <c r="C46" t="s">
        <v>1406</v>
      </c>
      <c r="D46" t="s">
        <v>32</v>
      </c>
      <c r="E46">
        <v>10238</v>
      </c>
      <c r="F46" s="64">
        <v>38.926000000000002</v>
      </c>
      <c r="G46" s="63" t="s">
        <v>1957</v>
      </c>
      <c r="H46" s="63">
        <v>9</v>
      </c>
      <c r="I46" s="65">
        <v>3</v>
      </c>
      <c r="J46" s="63" t="s">
        <v>1411</v>
      </c>
      <c r="K46" s="63">
        <v>0</v>
      </c>
      <c r="L46">
        <f t="shared" si="0"/>
        <v>9</v>
      </c>
      <c r="M46" s="67">
        <v>0.67</v>
      </c>
      <c r="N46" s="65">
        <v>30</v>
      </c>
      <c r="O46" s="67">
        <v>0.03</v>
      </c>
      <c r="P46" s="66">
        <f t="shared" si="1"/>
        <v>0.23120793300107895</v>
      </c>
      <c r="Q46" s="2">
        <f t="shared" si="2"/>
        <v>0.47089192057246221</v>
      </c>
    </row>
    <row r="47" spans="1:17">
      <c r="A47" s="63" t="s">
        <v>838</v>
      </c>
      <c r="B47" s="63" t="s">
        <v>809</v>
      </c>
      <c r="C47" t="s">
        <v>2979</v>
      </c>
      <c r="D47" t="s">
        <v>523</v>
      </c>
      <c r="E47">
        <v>55802</v>
      </c>
      <c r="F47" s="64">
        <v>63.308999999999997</v>
      </c>
      <c r="G47" s="63" t="s">
        <v>1458</v>
      </c>
      <c r="H47" s="63">
        <v>4</v>
      </c>
      <c r="I47" s="67">
        <v>1.33</v>
      </c>
      <c r="J47" s="63" t="s">
        <v>1411</v>
      </c>
      <c r="K47" s="63">
        <v>0</v>
      </c>
      <c r="L47">
        <f t="shared" si="0"/>
        <v>4</v>
      </c>
      <c r="M47" s="67">
        <v>0.33</v>
      </c>
      <c r="N47" s="65">
        <v>13.33</v>
      </c>
      <c r="O47" s="67">
        <v>0.14000000000000001</v>
      </c>
      <c r="P47" s="66">
        <f t="shared" si="1"/>
        <v>6.3182169991628359E-2</v>
      </c>
      <c r="Q47" s="2">
        <f t="shared" si="2"/>
        <v>0.12868059061431439</v>
      </c>
    </row>
    <row r="48" spans="1:17">
      <c r="A48" s="63" t="s">
        <v>838</v>
      </c>
      <c r="B48" s="63" t="s">
        <v>810</v>
      </c>
      <c r="C48" t="s">
        <v>1914</v>
      </c>
      <c r="D48" t="s">
        <v>34</v>
      </c>
      <c r="E48">
        <v>1653</v>
      </c>
      <c r="F48" s="64">
        <v>82.432000000000002</v>
      </c>
      <c r="G48" s="63" t="s">
        <v>2908</v>
      </c>
      <c r="H48" s="63">
        <v>23</v>
      </c>
      <c r="I48" s="67">
        <v>7.67</v>
      </c>
      <c r="J48" s="63" t="s">
        <v>1894</v>
      </c>
      <c r="K48" s="63">
        <v>5</v>
      </c>
      <c r="L48">
        <f t="shared" si="0"/>
        <v>18</v>
      </c>
      <c r="M48" s="67">
        <v>0.93</v>
      </c>
      <c r="N48" s="65">
        <v>4.5999999999999996</v>
      </c>
      <c r="O48" s="67">
        <v>0.01</v>
      </c>
      <c r="P48" s="66">
        <f t="shared" si="1"/>
        <v>0.21836180124223603</v>
      </c>
      <c r="Q48" s="2">
        <f t="shared" si="2"/>
        <v>0.44472871943428927</v>
      </c>
    </row>
    <row r="49" spans="1:17">
      <c r="A49" s="63" t="s">
        <v>838</v>
      </c>
      <c r="B49" s="63" t="s">
        <v>811</v>
      </c>
      <c r="C49" t="s">
        <v>1654</v>
      </c>
      <c r="D49" t="s">
        <v>35</v>
      </c>
      <c r="E49">
        <v>10521</v>
      </c>
      <c r="F49" s="64">
        <v>80.272000000000006</v>
      </c>
      <c r="G49" s="63" t="s">
        <v>2597</v>
      </c>
      <c r="H49" s="63">
        <v>12</v>
      </c>
      <c r="I49" s="65">
        <v>4</v>
      </c>
      <c r="J49" s="63" t="s">
        <v>1472</v>
      </c>
      <c r="K49" s="63">
        <v>7</v>
      </c>
      <c r="L49">
        <f t="shared" si="0"/>
        <v>5</v>
      </c>
      <c r="M49" s="67">
        <v>0.16</v>
      </c>
      <c r="N49" s="65">
        <v>1.71</v>
      </c>
      <c r="O49" s="67">
        <v>0.25</v>
      </c>
      <c r="P49" s="66">
        <f t="shared" si="1"/>
        <v>6.2288220051823794E-2</v>
      </c>
      <c r="Q49" s="2">
        <f t="shared" si="2"/>
        <v>0.12685991863915233</v>
      </c>
    </row>
    <row r="50" spans="1:17">
      <c r="A50" s="63" t="s">
        <v>838</v>
      </c>
      <c r="B50" s="63" t="s">
        <v>813</v>
      </c>
      <c r="C50" t="s">
        <v>2313</v>
      </c>
      <c r="D50" t="s">
        <v>274</v>
      </c>
      <c r="E50">
        <v>9188</v>
      </c>
      <c r="F50" s="64">
        <v>87.343999999999994</v>
      </c>
      <c r="G50" s="63" t="s">
        <v>2774</v>
      </c>
      <c r="H50" s="63">
        <v>66</v>
      </c>
      <c r="I50" s="65">
        <v>22</v>
      </c>
      <c r="J50" s="63" t="s">
        <v>1411</v>
      </c>
      <c r="K50" s="63">
        <v>0</v>
      </c>
      <c r="L50">
        <f t="shared" si="0"/>
        <v>66</v>
      </c>
      <c r="M50" s="65">
        <v>1</v>
      </c>
      <c r="N50" s="65">
        <v>220</v>
      </c>
      <c r="O50" s="65">
        <v>0</v>
      </c>
      <c r="P50" s="66">
        <f t="shared" si="1"/>
        <v>0.7556328997984979</v>
      </c>
      <c r="Q50" s="2">
        <f t="shared" si="2"/>
        <v>1.5389672093655762</v>
      </c>
    </row>
    <row r="51" spans="1:17">
      <c r="A51" s="63" t="s">
        <v>838</v>
      </c>
      <c r="B51" s="63" t="s">
        <v>2946</v>
      </c>
      <c r="C51" t="s">
        <v>2947</v>
      </c>
      <c r="D51" t="s">
        <v>525</v>
      </c>
      <c r="E51">
        <v>57062</v>
      </c>
      <c r="F51" s="64">
        <v>96.331999999999994</v>
      </c>
      <c r="G51" s="63" t="s">
        <v>1472</v>
      </c>
      <c r="H51" s="63">
        <v>7</v>
      </c>
      <c r="I51" s="67">
        <v>2.33</v>
      </c>
      <c r="J51" s="63" t="s">
        <v>1842</v>
      </c>
      <c r="K51" s="63">
        <v>1</v>
      </c>
      <c r="L51">
        <f t="shared" si="0"/>
        <v>6</v>
      </c>
      <c r="M51" s="67">
        <v>0.66</v>
      </c>
      <c r="N51" s="65">
        <v>7</v>
      </c>
      <c r="O51" s="67">
        <v>0.06</v>
      </c>
      <c r="P51" s="66">
        <f t="shared" si="1"/>
        <v>6.2284599094797166E-2</v>
      </c>
      <c r="Q51" s="2">
        <f t="shared" si="2"/>
        <v>0.12685254398125695</v>
      </c>
    </row>
    <row r="52" spans="1:17">
      <c r="A52" s="63" t="s">
        <v>838</v>
      </c>
      <c r="B52" s="63" t="s">
        <v>815</v>
      </c>
      <c r="C52" t="s">
        <v>1675</v>
      </c>
      <c r="D52" t="s">
        <v>36</v>
      </c>
      <c r="E52">
        <v>1654</v>
      </c>
      <c r="F52" s="64">
        <v>73.242999999999995</v>
      </c>
      <c r="G52" s="63" t="s">
        <v>3031</v>
      </c>
      <c r="H52" s="63">
        <v>19</v>
      </c>
      <c r="I52" s="67">
        <v>6.33</v>
      </c>
      <c r="J52" s="63" t="s">
        <v>3032</v>
      </c>
      <c r="K52" s="63">
        <v>26</v>
      </c>
      <c r="L52">
        <f t="shared" si="0"/>
        <v>-7</v>
      </c>
      <c r="M52" s="65">
        <v>0</v>
      </c>
      <c r="N52" s="65">
        <v>0.73</v>
      </c>
      <c r="O52" s="67">
        <v>0.35</v>
      </c>
      <c r="P52" s="66">
        <f t="shared" si="1"/>
        <v>-9.5572273118250214E-2</v>
      </c>
      <c r="Q52" s="2">
        <f t="shared" si="2"/>
        <v>-0.19464821409012265</v>
      </c>
    </row>
    <row r="53" spans="1:17">
      <c r="A53" s="63" t="s">
        <v>838</v>
      </c>
      <c r="B53" s="63" t="s">
        <v>817</v>
      </c>
      <c r="C53" t="s">
        <v>1657</v>
      </c>
      <c r="D53" t="s">
        <v>37</v>
      </c>
      <c r="E53">
        <v>1655</v>
      </c>
      <c r="F53" s="64">
        <v>69.147999999999996</v>
      </c>
      <c r="G53" s="63" t="s">
        <v>2513</v>
      </c>
      <c r="H53" s="63">
        <v>28</v>
      </c>
      <c r="I53" s="67">
        <v>9.33</v>
      </c>
      <c r="J53" s="63" t="s">
        <v>2637</v>
      </c>
      <c r="K53" s="63">
        <v>18</v>
      </c>
      <c r="L53">
        <f t="shared" si="0"/>
        <v>10</v>
      </c>
      <c r="M53" s="65">
        <v>0</v>
      </c>
      <c r="N53" s="65">
        <v>1.56</v>
      </c>
      <c r="O53" s="67">
        <v>0.32</v>
      </c>
      <c r="P53" s="66">
        <f t="shared" si="1"/>
        <v>0.14461734251171401</v>
      </c>
      <c r="Q53" s="2">
        <f t="shared" si="2"/>
        <v>0.29453633912772714</v>
      </c>
    </row>
    <row r="54" spans="1:17">
      <c r="A54" s="63" t="s">
        <v>838</v>
      </c>
      <c r="B54" s="63" t="s">
        <v>818</v>
      </c>
      <c r="C54" t="s">
        <v>2775</v>
      </c>
      <c r="D54" t="s">
        <v>526</v>
      </c>
      <c r="E54">
        <v>79009</v>
      </c>
      <c r="F54" s="64">
        <v>82.564999999999998</v>
      </c>
      <c r="G54" s="63" t="s">
        <v>2776</v>
      </c>
      <c r="H54" s="63">
        <v>66</v>
      </c>
      <c r="I54" s="65">
        <v>22</v>
      </c>
      <c r="J54" s="63" t="s">
        <v>1411</v>
      </c>
      <c r="K54" s="63">
        <v>0</v>
      </c>
      <c r="L54">
        <f t="shared" si="0"/>
        <v>66</v>
      </c>
      <c r="M54" s="65">
        <v>1</v>
      </c>
      <c r="N54" s="65">
        <v>220</v>
      </c>
      <c r="O54" s="65">
        <v>0</v>
      </c>
      <c r="P54" s="66">
        <f t="shared" si="1"/>
        <v>0.79937019318113001</v>
      </c>
      <c r="Q54" s="2">
        <f t="shared" si="2"/>
        <v>1.6280451999615684</v>
      </c>
    </row>
    <row r="55" spans="1:17">
      <c r="A55" s="63" t="s">
        <v>838</v>
      </c>
      <c r="B55" s="63" t="s">
        <v>819</v>
      </c>
      <c r="C55" t="s">
        <v>2891</v>
      </c>
      <c r="D55" t="s">
        <v>527</v>
      </c>
      <c r="E55">
        <v>1656</v>
      </c>
      <c r="F55" s="64">
        <v>54.417000000000002</v>
      </c>
      <c r="G55" s="63" t="s">
        <v>1437</v>
      </c>
      <c r="H55" s="63">
        <v>6</v>
      </c>
      <c r="I55" s="65">
        <v>2</v>
      </c>
      <c r="J55" s="63" t="s">
        <v>1411</v>
      </c>
      <c r="K55" s="63">
        <v>0</v>
      </c>
      <c r="L55">
        <f t="shared" si="0"/>
        <v>6</v>
      </c>
      <c r="M55" s="67">
        <v>0.99</v>
      </c>
      <c r="N55" s="65">
        <v>20</v>
      </c>
      <c r="O55" s="65">
        <v>0</v>
      </c>
      <c r="P55" s="66">
        <f t="shared" si="1"/>
        <v>0.11025966150283918</v>
      </c>
      <c r="Q55" s="2">
        <f t="shared" si="2"/>
        <v>0.22456142872268672</v>
      </c>
    </row>
    <row r="56" spans="1:17">
      <c r="A56" s="63" t="s">
        <v>838</v>
      </c>
      <c r="B56" s="63" t="s">
        <v>822</v>
      </c>
      <c r="C56" t="s">
        <v>2777</v>
      </c>
      <c r="D56" t="s">
        <v>528</v>
      </c>
      <c r="E56">
        <v>22907</v>
      </c>
      <c r="F56" s="64">
        <v>133.93799999999999</v>
      </c>
      <c r="G56" s="63" t="s">
        <v>2059</v>
      </c>
      <c r="H56" s="63">
        <v>15</v>
      </c>
      <c r="I56" s="65">
        <v>5</v>
      </c>
      <c r="J56" s="63" t="s">
        <v>1411</v>
      </c>
      <c r="K56" s="63">
        <v>0</v>
      </c>
      <c r="L56">
        <f t="shared" si="0"/>
        <v>15</v>
      </c>
      <c r="M56" s="65">
        <v>1</v>
      </c>
      <c r="N56" s="65">
        <v>50</v>
      </c>
      <c r="O56" s="65">
        <v>0</v>
      </c>
      <c r="P56" s="66">
        <f t="shared" si="1"/>
        <v>0.11199211575505086</v>
      </c>
      <c r="Q56" s="2">
        <f t="shared" si="2"/>
        <v>0.22808984878829094</v>
      </c>
    </row>
    <row r="57" spans="1:17">
      <c r="A57" s="63" t="s">
        <v>838</v>
      </c>
      <c r="B57" s="63" t="s">
        <v>823</v>
      </c>
      <c r="C57" t="s">
        <v>2098</v>
      </c>
      <c r="D57" t="s">
        <v>277</v>
      </c>
      <c r="E57">
        <v>170506</v>
      </c>
      <c r="F57" s="64">
        <v>114.76</v>
      </c>
      <c r="G57" s="63" t="s">
        <v>1548</v>
      </c>
      <c r="H57" s="63">
        <v>6</v>
      </c>
      <c r="I57" s="65">
        <v>2</v>
      </c>
      <c r="J57" s="63" t="s">
        <v>1411</v>
      </c>
      <c r="K57" s="63">
        <v>0</v>
      </c>
      <c r="L57">
        <f t="shared" si="0"/>
        <v>6</v>
      </c>
      <c r="M57" s="67">
        <v>0.66</v>
      </c>
      <c r="N57" s="65">
        <v>20</v>
      </c>
      <c r="O57" s="67">
        <v>0.04</v>
      </c>
      <c r="P57" s="66">
        <f t="shared" si="1"/>
        <v>5.228302544440571E-2</v>
      </c>
      <c r="Q57" s="2">
        <f t="shared" si="2"/>
        <v>0.10648274021263893</v>
      </c>
    </row>
    <row r="58" spans="1:17">
      <c r="A58" s="63" t="s">
        <v>838</v>
      </c>
      <c r="B58" s="63" t="s">
        <v>824</v>
      </c>
      <c r="C58" t="s">
        <v>2100</v>
      </c>
      <c r="D58" t="s">
        <v>278</v>
      </c>
      <c r="E58">
        <v>1660</v>
      </c>
      <c r="F58" s="64">
        <v>140.958</v>
      </c>
      <c r="G58" s="63" t="s">
        <v>2778</v>
      </c>
      <c r="H58" s="63">
        <v>34</v>
      </c>
      <c r="I58" s="67">
        <v>11.33</v>
      </c>
      <c r="J58" s="63" t="s">
        <v>1411</v>
      </c>
      <c r="K58" s="63">
        <v>0</v>
      </c>
      <c r="L58">
        <f t="shared" si="0"/>
        <v>34</v>
      </c>
      <c r="M58" s="65">
        <v>1</v>
      </c>
      <c r="N58" s="65">
        <v>113.33</v>
      </c>
      <c r="O58" s="65">
        <v>0</v>
      </c>
      <c r="P58" s="66">
        <f t="shared" si="1"/>
        <v>0.24120660054768087</v>
      </c>
      <c r="Q58" s="2">
        <f t="shared" si="2"/>
        <v>0.49125580559609139</v>
      </c>
    </row>
    <row r="59" spans="1:17">
      <c r="A59" s="63" t="s">
        <v>838</v>
      </c>
      <c r="B59" s="63" t="s">
        <v>825</v>
      </c>
      <c r="C59" t="s">
        <v>2779</v>
      </c>
      <c r="D59" t="s">
        <v>529</v>
      </c>
      <c r="E59">
        <v>11083</v>
      </c>
      <c r="F59" s="64">
        <v>243.87299999999999</v>
      </c>
      <c r="G59" s="63" t="s">
        <v>2780</v>
      </c>
      <c r="H59" s="63">
        <v>40</v>
      </c>
      <c r="I59" s="67">
        <v>13.33</v>
      </c>
      <c r="J59" s="63" t="s">
        <v>1411</v>
      </c>
      <c r="K59" s="63">
        <v>0</v>
      </c>
      <c r="L59">
        <f t="shared" si="0"/>
        <v>40</v>
      </c>
      <c r="M59" s="65">
        <v>1</v>
      </c>
      <c r="N59" s="65">
        <v>133.33000000000001</v>
      </c>
      <c r="O59" s="65">
        <v>0</v>
      </c>
      <c r="P59" s="66">
        <f t="shared" si="1"/>
        <v>0.16401979718952078</v>
      </c>
      <c r="Q59" s="2">
        <f t="shared" si="2"/>
        <v>0.334052540100857</v>
      </c>
    </row>
    <row r="60" spans="1:17">
      <c r="A60" s="63" t="s">
        <v>838</v>
      </c>
      <c r="B60" s="63" t="s">
        <v>828</v>
      </c>
      <c r="C60" t="s">
        <v>2781</v>
      </c>
      <c r="D60" t="s">
        <v>531</v>
      </c>
      <c r="E60">
        <v>5977</v>
      </c>
      <c r="F60" s="64">
        <v>44.155000000000001</v>
      </c>
      <c r="G60" s="63" t="s">
        <v>2153</v>
      </c>
      <c r="H60" s="63">
        <v>9</v>
      </c>
      <c r="I60" s="65">
        <v>3</v>
      </c>
      <c r="J60" s="63" t="s">
        <v>1411</v>
      </c>
      <c r="K60" s="63">
        <v>0</v>
      </c>
      <c r="L60">
        <f t="shared" si="0"/>
        <v>9</v>
      </c>
      <c r="M60" s="65">
        <v>1</v>
      </c>
      <c r="N60" s="65">
        <v>30</v>
      </c>
      <c r="O60" s="65">
        <v>0</v>
      </c>
      <c r="P60" s="66">
        <f t="shared" si="1"/>
        <v>0.20382742611255802</v>
      </c>
      <c r="Q60" s="2">
        <f t="shared" si="2"/>
        <v>0.41512714075877399</v>
      </c>
    </row>
    <row r="61" spans="1:17">
      <c r="A61" s="63" t="s">
        <v>838</v>
      </c>
      <c r="B61" s="63" t="s">
        <v>829</v>
      </c>
      <c r="C61" t="s">
        <v>2995</v>
      </c>
      <c r="D61" t="s">
        <v>532</v>
      </c>
      <c r="E61">
        <v>84661</v>
      </c>
      <c r="F61" s="64">
        <v>11.25</v>
      </c>
      <c r="G61" s="63" t="s">
        <v>1484</v>
      </c>
      <c r="H61" s="63">
        <v>4</v>
      </c>
      <c r="I61" s="67">
        <v>1.33</v>
      </c>
      <c r="J61" s="63" t="s">
        <v>1431</v>
      </c>
      <c r="K61" s="63">
        <v>3</v>
      </c>
      <c r="L61">
        <f t="shared" si="0"/>
        <v>1</v>
      </c>
      <c r="M61" s="67">
        <v>0.15</v>
      </c>
      <c r="N61" s="65">
        <v>1.33</v>
      </c>
      <c r="O61" s="67">
        <v>0.25</v>
      </c>
      <c r="P61" s="66">
        <f t="shared" si="1"/>
        <v>8.8888888888888892E-2</v>
      </c>
      <c r="Q61" s="2">
        <f t="shared" si="2"/>
        <v>0.18103643358225843</v>
      </c>
    </row>
    <row r="62" spans="1:17">
      <c r="A62" s="63" t="s">
        <v>838</v>
      </c>
      <c r="B62" s="63" t="s">
        <v>836</v>
      </c>
      <c r="C62" t="s">
        <v>1678</v>
      </c>
      <c r="D62" t="s">
        <v>42</v>
      </c>
      <c r="E62">
        <v>1832</v>
      </c>
      <c r="F62" s="64">
        <v>331.774</v>
      </c>
      <c r="G62" s="63" t="s">
        <v>3017</v>
      </c>
      <c r="H62" s="63">
        <v>64</v>
      </c>
      <c r="I62" s="67">
        <v>21.33</v>
      </c>
      <c r="J62" s="63" t="s">
        <v>3018</v>
      </c>
      <c r="K62" s="63">
        <v>57</v>
      </c>
      <c r="L62">
        <f t="shared" si="0"/>
        <v>7</v>
      </c>
      <c r="M62" s="65">
        <v>0</v>
      </c>
      <c r="N62" s="65">
        <v>1.1200000000000001</v>
      </c>
      <c r="O62" s="67">
        <v>0.34</v>
      </c>
      <c r="P62" s="66">
        <f t="shared" si="1"/>
        <v>2.1098699717277423E-2</v>
      </c>
      <c r="Q62" s="2">
        <f t="shared" si="2"/>
        <v>4.2970875187937727E-2</v>
      </c>
    </row>
    <row r="63" spans="1:17">
      <c r="A63" s="63" t="s">
        <v>838</v>
      </c>
      <c r="B63" s="63" t="s">
        <v>837</v>
      </c>
      <c r="C63" t="s">
        <v>2342</v>
      </c>
      <c r="D63" t="s">
        <v>283</v>
      </c>
      <c r="E63">
        <v>8655</v>
      </c>
      <c r="F63" s="64">
        <v>10.366</v>
      </c>
      <c r="G63" s="63" t="s">
        <v>1802</v>
      </c>
      <c r="H63" s="63">
        <v>7</v>
      </c>
      <c r="I63" s="67">
        <v>2.33</v>
      </c>
      <c r="J63" s="63" t="s">
        <v>1411</v>
      </c>
      <c r="K63" s="63">
        <v>0</v>
      </c>
      <c r="L63">
        <f t="shared" si="0"/>
        <v>7</v>
      </c>
      <c r="M63" s="67">
        <v>0.67</v>
      </c>
      <c r="N63" s="65">
        <v>23.33</v>
      </c>
      <c r="O63" s="67">
        <v>0.04</v>
      </c>
      <c r="P63" s="66">
        <f t="shared" si="1"/>
        <v>0.6752845842176346</v>
      </c>
      <c r="Q63" s="2">
        <f t="shared" si="2"/>
        <v>1.3753250187731865</v>
      </c>
    </row>
    <row r="64" spans="1:17">
      <c r="A64" s="68" t="s">
        <v>838</v>
      </c>
      <c r="B64" s="68" t="s">
        <v>838</v>
      </c>
      <c r="C64" s="69" t="s">
        <v>1409</v>
      </c>
      <c r="D64" s="69" t="s">
        <v>43</v>
      </c>
      <c r="E64" s="69">
        <v>1859</v>
      </c>
      <c r="F64" s="70">
        <v>85.584000000000003</v>
      </c>
      <c r="G64" s="68" t="s">
        <v>2782</v>
      </c>
      <c r="H64" s="68">
        <v>42</v>
      </c>
      <c r="I64" s="71">
        <v>14</v>
      </c>
      <c r="J64" s="68" t="s">
        <v>1411</v>
      </c>
      <c r="K64" s="68">
        <v>0</v>
      </c>
      <c r="L64" s="69">
        <f t="shared" si="0"/>
        <v>42</v>
      </c>
      <c r="M64" s="71">
        <v>1</v>
      </c>
      <c r="N64" s="71">
        <v>140</v>
      </c>
      <c r="O64" s="71">
        <v>0</v>
      </c>
      <c r="P64" s="72">
        <f t="shared" si="1"/>
        <v>0.49074593381940546</v>
      </c>
      <c r="Q64" s="73">
        <f t="shared" si="2"/>
        <v>0.9994825536036771</v>
      </c>
    </row>
    <row r="65" spans="1:17">
      <c r="A65" s="63" t="s">
        <v>838</v>
      </c>
      <c r="B65" s="63" t="s">
        <v>839</v>
      </c>
      <c r="C65" t="s">
        <v>2783</v>
      </c>
      <c r="D65" t="s">
        <v>533</v>
      </c>
      <c r="E65">
        <v>10969</v>
      </c>
      <c r="F65" s="64">
        <v>34.851999999999997</v>
      </c>
      <c r="G65" s="63" t="s">
        <v>1939</v>
      </c>
      <c r="H65" s="63">
        <v>9</v>
      </c>
      <c r="I65" s="65">
        <v>3</v>
      </c>
      <c r="J65" s="63" t="s">
        <v>1411</v>
      </c>
      <c r="K65" s="63">
        <v>0</v>
      </c>
      <c r="L65">
        <f t="shared" si="0"/>
        <v>9</v>
      </c>
      <c r="M65" s="65">
        <v>1</v>
      </c>
      <c r="N65" s="65">
        <v>30</v>
      </c>
      <c r="O65" s="65">
        <v>0</v>
      </c>
      <c r="P65" s="66">
        <f t="shared" si="1"/>
        <v>0.2582348215310456</v>
      </c>
      <c r="Q65" s="2">
        <f t="shared" si="2"/>
        <v>0.52593650006322934</v>
      </c>
    </row>
    <row r="66" spans="1:17">
      <c r="A66" s="63" t="s">
        <v>838</v>
      </c>
      <c r="B66" s="63" t="s">
        <v>840</v>
      </c>
      <c r="C66" t="s">
        <v>2784</v>
      </c>
      <c r="D66" t="s">
        <v>534</v>
      </c>
      <c r="E66">
        <v>1892</v>
      </c>
      <c r="F66" s="64">
        <v>31.387</v>
      </c>
      <c r="G66" s="63" t="s">
        <v>2785</v>
      </c>
      <c r="H66" s="63">
        <v>82</v>
      </c>
      <c r="I66" s="67">
        <v>27.33</v>
      </c>
      <c r="J66" s="63" t="s">
        <v>1411</v>
      </c>
      <c r="K66" s="63">
        <v>0</v>
      </c>
      <c r="L66">
        <f t="shared" ref="L66:L129" si="3">H66-K66</f>
        <v>82</v>
      </c>
      <c r="M66" s="65">
        <v>1</v>
      </c>
      <c r="N66" s="65">
        <v>273.33</v>
      </c>
      <c r="O66" s="65">
        <v>0</v>
      </c>
      <c r="P66" s="66">
        <f t="shared" ref="P66:P129" si="4">L66/F66</f>
        <v>2.6125465957243446</v>
      </c>
      <c r="Q66" s="2">
        <f t="shared" ref="Q66:Q129" si="5">P66/0.491</f>
        <v>5.3208688303958143</v>
      </c>
    </row>
    <row r="67" spans="1:17">
      <c r="A67" s="63" t="s">
        <v>838</v>
      </c>
      <c r="B67" s="63" t="s">
        <v>841</v>
      </c>
      <c r="C67" t="s">
        <v>1725</v>
      </c>
      <c r="D67" t="s">
        <v>44</v>
      </c>
      <c r="E67">
        <v>1915</v>
      </c>
      <c r="F67" s="64">
        <v>50.140999999999998</v>
      </c>
      <c r="G67" s="63" t="s">
        <v>1610</v>
      </c>
      <c r="H67" s="63">
        <v>18</v>
      </c>
      <c r="I67" s="65">
        <v>6</v>
      </c>
      <c r="J67" s="63" t="s">
        <v>3004</v>
      </c>
      <c r="K67" s="63">
        <v>14</v>
      </c>
      <c r="L67">
        <f t="shared" si="3"/>
        <v>4</v>
      </c>
      <c r="M67" s="65">
        <v>0</v>
      </c>
      <c r="N67" s="65">
        <v>1.29</v>
      </c>
      <c r="O67" s="67">
        <v>0.31</v>
      </c>
      <c r="P67" s="66">
        <f t="shared" si="4"/>
        <v>7.9775034402983586E-2</v>
      </c>
      <c r="Q67" s="2">
        <f t="shared" si="5"/>
        <v>0.16247461181870385</v>
      </c>
    </row>
    <row r="68" spans="1:17">
      <c r="A68" s="63" t="s">
        <v>838</v>
      </c>
      <c r="B68" s="63" t="s">
        <v>843</v>
      </c>
      <c r="C68" t="s">
        <v>2108</v>
      </c>
      <c r="D68" t="s">
        <v>285</v>
      </c>
      <c r="E68">
        <v>8661</v>
      </c>
      <c r="F68" s="64">
        <v>166.56899999999999</v>
      </c>
      <c r="G68" s="63" t="s">
        <v>1627</v>
      </c>
      <c r="H68" s="63">
        <v>12</v>
      </c>
      <c r="I68" s="65">
        <v>4</v>
      </c>
      <c r="J68" s="63" t="s">
        <v>1411</v>
      </c>
      <c r="K68" s="63">
        <v>0</v>
      </c>
      <c r="L68">
        <f t="shared" si="3"/>
        <v>12</v>
      </c>
      <c r="M68" s="65">
        <v>1</v>
      </c>
      <c r="N68" s="65">
        <v>40</v>
      </c>
      <c r="O68" s="65">
        <v>0</v>
      </c>
      <c r="P68" s="66">
        <f t="shared" si="4"/>
        <v>7.2042216739009068E-2</v>
      </c>
      <c r="Q68" s="2">
        <f t="shared" si="5"/>
        <v>0.14672549234014068</v>
      </c>
    </row>
    <row r="69" spans="1:17">
      <c r="A69" s="63" t="s">
        <v>838</v>
      </c>
      <c r="B69" s="63" t="s">
        <v>844</v>
      </c>
      <c r="C69" t="s">
        <v>2114</v>
      </c>
      <c r="D69" t="s">
        <v>288</v>
      </c>
      <c r="E69">
        <v>8664</v>
      </c>
      <c r="F69" s="64">
        <v>63.972999999999999</v>
      </c>
      <c r="G69" s="63" t="s">
        <v>1539</v>
      </c>
      <c r="H69" s="63">
        <v>6</v>
      </c>
      <c r="I69" s="65">
        <v>2</v>
      </c>
      <c r="J69" s="63" t="s">
        <v>1975</v>
      </c>
      <c r="K69" s="63">
        <v>2</v>
      </c>
      <c r="L69">
        <f t="shared" si="3"/>
        <v>4</v>
      </c>
      <c r="M69" s="65">
        <v>0.54</v>
      </c>
      <c r="N69" s="65">
        <v>3</v>
      </c>
      <c r="O69" s="67">
        <v>0.09</v>
      </c>
      <c r="P69" s="66">
        <f t="shared" si="4"/>
        <v>6.2526378315852005E-2</v>
      </c>
      <c r="Q69" s="2">
        <f t="shared" si="5"/>
        <v>0.12734496602006518</v>
      </c>
    </row>
    <row r="70" spans="1:17">
      <c r="A70" s="63" t="s">
        <v>838</v>
      </c>
      <c r="B70" s="63" t="s">
        <v>845</v>
      </c>
      <c r="C70" t="s">
        <v>2119</v>
      </c>
      <c r="D70" t="s">
        <v>291</v>
      </c>
      <c r="E70">
        <v>8667</v>
      </c>
      <c r="F70" s="64">
        <v>39.93</v>
      </c>
      <c r="G70" s="63" t="s">
        <v>2071</v>
      </c>
      <c r="H70" s="63">
        <v>11</v>
      </c>
      <c r="I70" s="67">
        <v>3.67</v>
      </c>
      <c r="J70" s="63" t="s">
        <v>1411</v>
      </c>
      <c r="K70" s="63">
        <v>0</v>
      </c>
      <c r="L70">
        <f t="shared" si="3"/>
        <v>11</v>
      </c>
      <c r="M70" s="65">
        <v>1</v>
      </c>
      <c r="N70" s="65">
        <v>36.67</v>
      </c>
      <c r="O70" s="65">
        <v>0</v>
      </c>
      <c r="P70" s="66">
        <f t="shared" si="4"/>
        <v>0.27548209366391185</v>
      </c>
      <c r="Q70" s="2">
        <f t="shared" si="5"/>
        <v>0.5610633272177431</v>
      </c>
    </row>
    <row r="71" spans="1:17">
      <c r="A71" s="63" t="s">
        <v>838</v>
      </c>
      <c r="B71" s="63" t="s">
        <v>846</v>
      </c>
      <c r="C71" t="s">
        <v>2121</v>
      </c>
      <c r="D71" t="s">
        <v>292</v>
      </c>
      <c r="E71">
        <v>8668</v>
      </c>
      <c r="F71" s="64">
        <v>36.502000000000002</v>
      </c>
      <c r="G71" s="63" t="s">
        <v>1458</v>
      </c>
      <c r="H71" s="63">
        <v>4</v>
      </c>
      <c r="I71" s="67">
        <v>1.33</v>
      </c>
      <c r="J71" s="63" t="s">
        <v>1411</v>
      </c>
      <c r="K71" s="63">
        <v>0</v>
      </c>
      <c r="L71">
        <f t="shared" si="3"/>
        <v>4</v>
      </c>
      <c r="M71" s="67">
        <v>0.33</v>
      </c>
      <c r="N71" s="65">
        <v>13.33</v>
      </c>
      <c r="O71" s="67">
        <v>0.14000000000000001</v>
      </c>
      <c r="P71" s="66">
        <f t="shared" si="4"/>
        <v>0.10958303654594267</v>
      </c>
      <c r="Q71" s="2">
        <f t="shared" si="5"/>
        <v>0.22318337382065717</v>
      </c>
    </row>
    <row r="72" spans="1:17">
      <c r="A72" s="63" t="s">
        <v>838</v>
      </c>
      <c r="B72" s="63" t="s">
        <v>855</v>
      </c>
      <c r="C72" t="s">
        <v>1918</v>
      </c>
      <c r="D72" t="s">
        <v>46</v>
      </c>
      <c r="E72">
        <v>9775</v>
      </c>
      <c r="F72" s="64">
        <v>46.871000000000002</v>
      </c>
      <c r="G72" s="63" t="s">
        <v>2963</v>
      </c>
      <c r="H72" s="63">
        <v>8</v>
      </c>
      <c r="I72" s="67">
        <v>2.67</v>
      </c>
      <c r="J72" s="63" t="s">
        <v>1431</v>
      </c>
      <c r="K72" s="63">
        <v>3</v>
      </c>
      <c r="L72">
        <f t="shared" si="3"/>
        <v>5</v>
      </c>
      <c r="M72" s="65">
        <v>0.55000000000000004</v>
      </c>
      <c r="N72" s="65">
        <v>2.67</v>
      </c>
      <c r="O72" s="67">
        <v>0.09</v>
      </c>
      <c r="P72" s="66">
        <f t="shared" si="4"/>
        <v>0.10667576966567813</v>
      </c>
      <c r="Q72" s="2">
        <f t="shared" si="5"/>
        <v>0.21726226001156443</v>
      </c>
    </row>
    <row r="73" spans="1:17">
      <c r="A73" s="63" t="s">
        <v>838</v>
      </c>
      <c r="B73" s="63" t="s">
        <v>856</v>
      </c>
      <c r="C73" t="s">
        <v>2936</v>
      </c>
      <c r="D73" t="s">
        <v>536</v>
      </c>
      <c r="E73">
        <v>1975</v>
      </c>
      <c r="F73" s="64">
        <v>69.150999999999996</v>
      </c>
      <c r="G73" s="63" t="s">
        <v>2687</v>
      </c>
      <c r="H73" s="63">
        <v>5</v>
      </c>
      <c r="I73" s="67">
        <v>1.67</v>
      </c>
      <c r="J73" s="63" t="s">
        <v>1411</v>
      </c>
      <c r="K73" s="63">
        <v>0</v>
      </c>
      <c r="L73">
        <f t="shared" si="3"/>
        <v>5</v>
      </c>
      <c r="M73" s="67">
        <v>0.66</v>
      </c>
      <c r="N73" s="65">
        <v>16.670000000000002</v>
      </c>
      <c r="O73" s="67">
        <v>0.04</v>
      </c>
      <c r="P73" s="66">
        <f t="shared" si="4"/>
        <v>7.2305534265592691E-2</v>
      </c>
      <c r="Q73" s="2">
        <f t="shared" si="5"/>
        <v>0.14726178058165518</v>
      </c>
    </row>
    <row r="74" spans="1:17">
      <c r="A74" s="63" t="s">
        <v>838</v>
      </c>
      <c r="B74" s="63" t="s">
        <v>857</v>
      </c>
      <c r="C74" t="s">
        <v>2980</v>
      </c>
      <c r="D74" t="s">
        <v>537</v>
      </c>
      <c r="E74">
        <v>1981</v>
      </c>
      <c r="F74" s="64">
        <v>175.49100000000001</v>
      </c>
      <c r="G74" s="63" t="s">
        <v>1487</v>
      </c>
      <c r="H74" s="63">
        <v>4</v>
      </c>
      <c r="I74" s="67">
        <v>1.33</v>
      </c>
      <c r="J74" s="63" t="s">
        <v>1411</v>
      </c>
      <c r="K74" s="63">
        <v>0</v>
      </c>
      <c r="L74">
        <f t="shared" si="3"/>
        <v>4</v>
      </c>
      <c r="M74" s="67">
        <v>0.33</v>
      </c>
      <c r="N74" s="65">
        <v>13.33</v>
      </c>
      <c r="O74" s="67">
        <v>0.14000000000000001</v>
      </c>
      <c r="P74" s="66">
        <f t="shared" si="4"/>
        <v>2.279319167364708E-2</v>
      </c>
      <c r="Q74" s="2">
        <f t="shared" si="5"/>
        <v>4.6421978968731327E-2</v>
      </c>
    </row>
    <row r="75" spans="1:17">
      <c r="A75" s="63" t="s">
        <v>838</v>
      </c>
      <c r="B75" s="63" t="s">
        <v>858</v>
      </c>
      <c r="C75" t="s">
        <v>2926</v>
      </c>
      <c r="D75" t="s">
        <v>538</v>
      </c>
      <c r="E75">
        <v>7458</v>
      </c>
      <c r="F75" s="64">
        <v>27.385000000000002</v>
      </c>
      <c r="G75" s="63" t="s">
        <v>2927</v>
      </c>
      <c r="H75" s="63">
        <v>11</v>
      </c>
      <c r="I75" s="67">
        <v>3.67</v>
      </c>
      <c r="J75" s="63" t="s">
        <v>1411</v>
      </c>
      <c r="K75" s="63">
        <v>0</v>
      </c>
      <c r="L75">
        <f t="shared" si="3"/>
        <v>11</v>
      </c>
      <c r="M75" s="67">
        <v>0.67</v>
      </c>
      <c r="N75" s="65">
        <v>36.67</v>
      </c>
      <c r="O75" s="67">
        <v>0.03</v>
      </c>
      <c r="P75" s="66">
        <f t="shared" si="4"/>
        <v>0.40167975168888076</v>
      </c>
      <c r="Q75" s="2">
        <f t="shared" si="5"/>
        <v>0.81808503398957388</v>
      </c>
    </row>
    <row r="76" spans="1:17">
      <c r="A76" s="63" t="s">
        <v>838</v>
      </c>
      <c r="B76" s="63" t="s">
        <v>859</v>
      </c>
      <c r="C76" t="s">
        <v>2324</v>
      </c>
      <c r="D76" t="s">
        <v>295</v>
      </c>
      <c r="E76">
        <v>1994</v>
      </c>
      <c r="F76" s="64">
        <v>36.091999999999999</v>
      </c>
      <c r="G76" s="63" t="s">
        <v>2786</v>
      </c>
      <c r="H76" s="63">
        <v>10</v>
      </c>
      <c r="I76" s="67">
        <v>3.33</v>
      </c>
      <c r="J76" s="63" t="s">
        <v>1411</v>
      </c>
      <c r="K76" s="63">
        <v>0</v>
      </c>
      <c r="L76">
        <f t="shared" si="3"/>
        <v>10</v>
      </c>
      <c r="M76" s="65">
        <v>1</v>
      </c>
      <c r="N76" s="65">
        <v>33.33</v>
      </c>
      <c r="O76" s="65">
        <v>0</v>
      </c>
      <c r="P76" s="66">
        <f t="shared" si="4"/>
        <v>0.27706971073922199</v>
      </c>
      <c r="Q76" s="2">
        <f t="shared" si="5"/>
        <v>0.56429676321633804</v>
      </c>
    </row>
    <row r="77" spans="1:17">
      <c r="A77" s="63" t="s">
        <v>838</v>
      </c>
      <c r="B77" s="63" t="s">
        <v>862</v>
      </c>
      <c r="C77" t="s">
        <v>2948</v>
      </c>
      <c r="D77" t="s">
        <v>540</v>
      </c>
      <c r="E77">
        <v>55740</v>
      </c>
      <c r="F77" s="64">
        <v>66.510000000000005</v>
      </c>
      <c r="G77" s="63" t="s">
        <v>1442</v>
      </c>
      <c r="H77" s="63">
        <v>5</v>
      </c>
      <c r="I77" s="67">
        <v>1.67</v>
      </c>
      <c r="J77" s="63" t="s">
        <v>1411</v>
      </c>
      <c r="K77" s="63">
        <v>0</v>
      </c>
      <c r="L77">
        <f t="shared" si="3"/>
        <v>5</v>
      </c>
      <c r="M77" s="67">
        <v>0.66</v>
      </c>
      <c r="N77" s="65">
        <v>16.670000000000002</v>
      </c>
      <c r="O77" s="67">
        <v>0.06</v>
      </c>
      <c r="P77" s="66">
        <f t="shared" si="4"/>
        <v>7.5176665163133358E-2</v>
      </c>
      <c r="Q77" s="2">
        <f t="shared" si="5"/>
        <v>0.15310929768458933</v>
      </c>
    </row>
    <row r="78" spans="1:17">
      <c r="A78" s="63" t="s">
        <v>838</v>
      </c>
      <c r="B78" s="63" t="s">
        <v>864</v>
      </c>
      <c r="C78" t="s">
        <v>1733</v>
      </c>
      <c r="D78" t="s">
        <v>49</v>
      </c>
      <c r="E78">
        <v>83481</v>
      </c>
      <c r="F78" s="64">
        <v>555.62099999999998</v>
      </c>
      <c r="G78" s="63" t="s">
        <v>3033</v>
      </c>
      <c r="H78" s="63">
        <v>114</v>
      </c>
      <c r="I78" s="65">
        <v>38</v>
      </c>
      <c r="J78" s="63" t="s">
        <v>3034</v>
      </c>
      <c r="K78" s="63">
        <v>126</v>
      </c>
      <c r="L78">
        <f t="shared" si="3"/>
        <v>-12</v>
      </c>
      <c r="M78" s="65">
        <v>0</v>
      </c>
      <c r="N78" s="65">
        <v>0.9</v>
      </c>
      <c r="O78" s="67">
        <v>0.35</v>
      </c>
      <c r="P78" s="66">
        <f t="shared" si="4"/>
        <v>-2.1597455819704441E-2</v>
      </c>
      <c r="Q78" s="2">
        <f t="shared" si="5"/>
        <v>-4.3986671730558945E-2</v>
      </c>
    </row>
    <row r="79" spans="1:17">
      <c r="A79" s="63" t="s">
        <v>838</v>
      </c>
      <c r="B79" s="63" t="s">
        <v>865</v>
      </c>
      <c r="C79" t="s">
        <v>1465</v>
      </c>
      <c r="D79" t="s">
        <v>50</v>
      </c>
      <c r="E79">
        <v>2079</v>
      </c>
      <c r="F79" s="64">
        <v>12.259</v>
      </c>
      <c r="G79" s="63" t="s">
        <v>1709</v>
      </c>
      <c r="H79" s="63">
        <v>15</v>
      </c>
      <c r="I79" s="65">
        <v>5</v>
      </c>
      <c r="J79" s="63" t="s">
        <v>1433</v>
      </c>
      <c r="K79" s="63">
        <v>8</v>
      </c>
      <c r="L79">
        <f t="shared" si="3"/>
        <v>7</v>
      </c>
      <c r="M79" s="67">
        <v>0.19</v>
      </c>
      <c r="N79" s="65">
        <v>1.88</v>
      </c>
      <c r="O79" s="67">
        <v>0.24</v>
      </c>
      <c r="P79" s="66">
        <f t="shared" si="4"/>
        <v>0.57100905457215101</v>
      </c>
      <c r="Q79" s="2">
        <f t="shared" si="5"/>
        <v>1.1629512313078432</v>
      </c>
    </row>
    <row r="80" spans="1:17">
      <c r="A80" s="63" t="s">
        <v>838</v>
      </c>
      <c r="B80" s="63" t="s">
        <v>866</v>
      </c>
      <c r="C80" t="s">
        <v>1681</v>
      </c>
      <c r="D80" t="s">
        <v>51</v>
      </c>
      <c r="E80">
        <v>2130</v>
      </c>
      <c r="F80" s="64">
        <v>68.477999999999994</v>
      </c>
      <c r="G80" s="63" t="s">
        <v>2403</v>
      </c>
      <c r="H80" s="63">
        <v>33</v>
      </c>
      <c r="I80" s="65">
        <v>11</v>
      </c>
      <c r="J80" s="63" t="s">
        <v>3035</v>
      </c>
      <c r="K80" s="63">
        <v>35</v>
      </c>
      <c r="L80">
        <f t="shared" si="3"/>
        <v>-2</v>
      </c>
      <c r="M80" s="65">
        <v>0</v>
      </c>
      <c r="N80" s="65">
        <v>0.94</v>
      </c>
      <c r="O80" s="67">
        <v>0.35</v>
      </c>
      <c r="P80" s="66">
        <f t="shared" si="4"/>
        <v>-2.9206460469055756E-2</v>
      </c>
      <c r="Q80" s="2">
        <f t="shared" si="5"/>
        <v>-5.9483626209889527E-2</v>
      </c>
    </row>
    <row r="81" spans="1:17">
      <c r="A81" s="63" t="s">
        <v>838</v>
      </c>
      <c r="B81" s="63" t="s">
        <v>867</v>
      </c>
      <c r="C81" t="s">
        <v>2981</v>
      </c>
      <c r="D81" t="s">
        <v>541</v>
      </c>
      <c r="E81">
        <v>2140</v>
      </c>
      <c r="F81" s="64">
        <v>62.662999999999997</v>
      </c>
      <c r="G81" s="63" t="s">
        <v>1484</v>
      </c>
      <c r="H81" s="63">
        <v>4</v>
      </c>
      <c r="I81" s="67">
        <v>1.33</v>
      </c>
      <c r="J81" s="63" t="s">
        <v>1411</v>
      </c>
      <c r="K81" s="63">
        <v>0</v>
      </c>
      <c r="L81">
        <f t="shared" si="3"/>
        <v>4</v>
      </c>
      <c r="M81" s="67">
        <v>0.33</v>
      </c>
      <c r="N81" s="65">
        <v>13.33</v>
      </c>
      <c r="O81" s="67">
        <v>0.14000000000000001</v>
      </c>
      <c r="P81" s="66">
        <f t="shared" si="4"/>
        <v>6.3833522174169766E-2</v>
      </c>
      <c r="Q81" s="2">
        <f t="shared" si="5"/>
        <v>0.1300071734708142</v>
      </c>
    </row>
    <row r="82" spans="1:17">
      <c r="A82" s="63" t="s">
        <v>838</v>
      </c>
      <c r="B82" s="63" t="s">
        <v>869</v>
      </c>
      <c r="C82" t="s">
        <v>2127</v>
      </c>
      <c r="D82" t="s">
        <v>296</v>
      </c>
      <c r="E82">
        <v>150864</v>
      </c>
      <c r="F82" s="64">
        <v>61.968000000000004</v>
      </c>
      <c r="G82" s="63" t="s">
        <v>1987</v>
      </c>
      <c r="H82" s="63">
        <v>10</v>
      </c>
      <c r="I82" s="67">
        <v>3.33</v>
      </c>
      <c r="J82" s="63" t="s">
        <v>1411</v>
      </c>
      <c r="K82" s="63">
        <v>0</v>
      </c>
      <c r="L82">
        <f t="shared" si="3"/>
        <v>10</v>
      </c>
      <c r="M82" s="65">
        <v>1</v>
      </c>
      <c r="N82" s="65">
        <v>33.33</v>
      </c>
      <c r="O82" s="65">
        <v>0</v>
      </c>
      <c r="P82" s="66">
        <f t="shared" si="4"/>
        <v>0.16137361218693519</v>
      </c>
      <c r="Q82" s="2">
        <f t="shared" si="5"/>
        <v>0.32866316127685374</v>
      </c>
    </row>
    <row r="83" spans="1:17">
      <c r="A83" s="63" t="s">
        <v>838</v>
      </c>
      <c r="B83" s="63" t="s">
        <v>870</v>
      </c>
      <c r="C83" t="s">
        <v>2325</v>
      </c>
      <c r="D83" t="s">
        <v>297</v>
      </c>
      <c r="E83">
        <v>23196</v>
      </c>
      <c r="F83" s="64">
        <v>121.88800000000001</v>
      </c>
      <c r="G83" s="63" t="s">
        <v>2230</v>
      </c>
      <c r="H83" s="63">
        <v>15</v>
      </c>
      <c r="I83" s="65">
        <v>5</v>
      </c>
      <c r="J83" s="63" t="s">
        <v>1408</v>
      </c>
      <c r="K83" s="63">
        <v>1</v>
      </c>
      <c r="L83">
        <f t="shared" si="3"/>
        <v>14</v>
      </c>
      <c r="M83" s="65">
        <v>1</v>
      </c>
      <c r="N83" s="65">
        <v>15</v>
      </c>
      <c r="O83" s="65">
        <v>0</v>
      </c>
      <c r="P83" s="66">
        <f t="shared" si="4"/>
        <v>0.11485954318718823</v>
      </c>
      <c r="Q83" s="2">
        <f t="shared" si="5"/>
        <v>0.23392982319182939</v>
      </c>
    </row>
    <row r="84" spans="1:17">
      <c r="A84" s="63" t="s">
        <v>838</v>
      </c>
      <c r="B84" s="63" t="s">
        <v>871</v>
      </c>
      <c r="C84" t="s">
        <v>2892</v>
      </c>
      <c r="D84" t="s">
        <v>542</v>
      </c>
      <c r="E84">
        <v>54540</v>
      </c>
      <c r="F84" s="64">
        <v>96.543000000000006</v>
      </c>
      <c r="G84" s="63" t="s">
        <v>1996</v>
      </c>
      <c r="H84" s="63">
        <v>8</v>
      </c>
      <c r="I84" s="67">
        <v>2.67</v>
      </c>
      <c r="J84" s="63" t="s">
        <v>1411</v>
      </c>
      <c r="K84" s="63">
        <v>0</v>
      </c>
      <c r="L84">
        <f t="shared" si="3"/>
        <v>8</v>
      </c>
      <c r="M84" s="67">
        <v>0.99</v>
      </c>
      <c r="N84" s="65">
        <v>26.67</v>
      </c>
      <c r="O84" s="65">
        <v>0</v>
      </c>
      <c r="P84" s="66">
        <f t="shared" si="4"/>
        <v>8.2864630268377815E-2</v>
      </c>
      <c r="Q84" s="2">
        <f t="shared" si="5"/>
        <v>0.16876706775637029</v>
      </c>
    </row>
    <row r="85" spans="1:17">
      <c r="A85" s="63" t="s">
        <v>838</v>
      </c>
      <c r="B85" s="63" t="s">
        <v>873</v>
      </c>
      <c r="C85" t="s">
        <v>1432</v>
      </c>
      <c r="D85" t="s">
        <v>53</v>
      </c>
      <c r="E85">
        <v>51307</v>
      </c>
      <c r="F85" s="64">
        <v>43.091000000000001</v>
      </c>
      <c r="G85" s="63" t="s">
        <v>1458</v>
      </c>
      <c r="H85" s="63">
        <v>4</v>
      </c>
      <c r="I85" s="67">
        <v>1.33</v>
      </c>
      <c r="J85" s="63" t="s">
        <v>1411</v>
      </c>
      <c r="K85" s="63">
        <v>0</v>
      </c>
      <c r="L85">
        <f t="shared" si="3"/>
        <v>4</v>
      </c>
      <c r="M85" s="67">
        <v>0.33</v>
      </c>
      <c r="N85" s="65">
        <v>13.33</v>
      </c>
      <c r="O85" s="67">
        <v>0.14000000000000001</v>
      </c>
      <c r="P85" s="66">
        <f t="shared" si="4"/>
        <v>9.2826808382260789E-2</v>
      </c>
      <c r="Q85" s="2">
        <f t="shared" si="5"/>
        <v>0.18905663621641708</v>
      </c>
    </row>
    <row r="86" spans="1:17">
      <c r="A86" s="63" t="s">
        <v>838</v>
      </c>
      <c r="B86" s="63" t="s">
        <v>874</v>
      </c>
      <c r="C86" t="s">
        <v>1736</v>
      </c>
      <c r="D86" t="s">
        <v>54</v>
      </c>
      <c r="E86">
        <v>286077</v>
      </c>
      <c r="F86" s="64">
        <v>127.122</v>
      </c>
      <c r="G86" s="63" t="s">
        <v>3036</v>
      </c>
      <c r="H86" s="63">
        <v>5</v>
      </c>
      <c r="I86" s="67">
        <v>1.67</v>
      </c>
      <c r="J86" s="63" t="s">
        <v>3037</v>
      </c>
      <c r="K86" s="63">
        <v>25</v>
      </c>
      <c r="L86">
        <f t="shared" si="3"/>
        <v>-20</v>
      </c>
      <c r="M86" s="65">
        <v>0</v>
      </c>
      <c r="N86" s="65">
        <v>0.2</v>
      </c>
      <c r="O86" s="67">
        <v>0.35</v>
      </c>
      <c r="P86" s="66">
        <f t="shared" si="4"/>
        <v>-0.15732917984298547</v>
      </c>
      <c r="Q86" s="2">
        <f t="shared" si="5"/>
        <v>-0.32042602819345312</v>
      </c>
    </row>
    <row r="87" spans="1:17">
      <c r="A87" s="63" t="s">
        <v>838</v>
      </c>
      <c r="B87" s="63" t="s">
        <v>876</v>
      </c>
      <c r="C87" t="s">
        <v>2937</v>
      </c>
      <c r="D87" t="s">
        <v>543</v>
      </c>
      <c r="E87">
        <v>25940</v>
      </c>
      <c r="F87" s="64">
        <v>55.401000000000003</v>
      </c>
      <c r="G87" s="63" t="s">
        <v>1999</v>
      </c>
      <c r="H87" s="63">
        <v>7</v>
      </c>
      <c r="I87" s="67">
        <v>2.33</v>
      </c>
      <c r="J87" s="63" t="s">
        <v>1411</v>
      </c>
      <c r="K87" s="63">
        <v>0</v>
      </c>
      <c r="L87">
        <f t="shared" si="3"/>
        <v>7</v>
      </c>
      <c r="M87" s="67">
        <v>0.66</v>
      </c>
      <c r="N87" s="65">
        <v>23.33</v>
      </c>
      <c r="O87" s="67">
        <v>0.04</v>
      </c>
      <c r="P87" s="66">
        <f t="shared" si="4"/>
        <v>0.12635150990054331</v>
      </c>
      <c r="Q87" s="2">
        <f t="shared" si="5"/>
        <v>0.25733505071393747</v>
      </c>
    </row>
    <row r="88" spans="1:17">
      <c r="A88" s="63" t="s">
        <v>838</v>
      </c>
      <c r="B88" s="63" t="s">
        <v>877</v>
      </c>
      <c r="C88" t="s">
        <v>1739</v>
      </c>
      <c r="D88" t="s">
        <v>55</v>
      </c>
      <c r="E88">
        <v>2193</v>
      </c>
      <c r="F88" s="64">
        <v>57.564</v>
      </c>
      <c r="G88" s="63" t="s">
        <v>1879</v>
      </c>
      <c r="H88" s="63">
        <v>9</v>
      </c>
      <c r="I88" s="65">
        <v>3</v>
      </c>
      <c r="J88" s="63" t="s">
        <v>1573</v>
      </c>
      <c r="K88" s="63">
        <v>8</v>
      </c>
      <c r="L88">
        <f t="shared" si="3"/>
        <v>1</v>
      </c>
      <c r="M88" s="67">
        <v>0.02</v>
      </c>
      <c r="N88" s="65">
        <v>1.1200000000000001</v>
      </c>
      <c r="O88" s="67">
        <v>0.3</v>
      </c>
      <c r="P88" s="66">
        <f t="shared" si="4"/>
        <v>1.7371968591480786E-2</v>
      </c>
      <c r="Q88" s="2">
        <f t="shared" si="5"/>
        <v>3.5380791428677776E-2</v>
      </c>
    </row>
    <row r="89" spans="1:17">
      <c r="A89" s="63" t="s">
        <v>838</v>
      </c>
      <c r="B89" s="63" t="s">
        <v>879</v>
      </c>
      <c r="C89" t="s">
        <v>2021</v>
      </c>
      <c r="D89" t="s">
        <v>57</v>
      </c>
      <c r="E89">
        <v>2091</v>
      </c>
      <c r="F89" s="64">
        <v>33.783999999999999</v>
      </c>
      <c r="G89" s="63" t="s">
        <v>1843</v>
      </c>
      <c r="H89" s="63">
        <v>10</v>
      </c>
      <c r="I89" s="67">
        <v>3.33</v>
      </c>
      <c r="J89" s="63" t="s">
        <v>1411</v>
      </c>
      <c r="K89" s="63">
        <v>0</v>
      </c>
      <c r="L89">
        <f t="shared" si="3"/>
        <v>10</v>
      </c>
      <c r="M89" s="65">
        <v>1</v>
      </c>
      <c r="N89" s="65">
        <v>33.33</v>
      </c>
      <c r="O89" s="65">
        <v>0</v>
      </c>
      <c r="P89" s="66">
        <f t="shared" si="4"/>
        <v>0.29599810561212408</v>
      </c>
      <c r="Q89" s="2">
        <f t="shared" si="5"/>
        <v>0.60284746560514069</v>
      </c>
    </row>
    <row r="90" spans="1:17">
      <c r="A90" s="63" t="s">
        <v>838</v>
      </c>
      <c r="B90" s="63" t="s">
        <v>880</v>
      </c>
      <c r="C90" t="s">
        <v>2415</v>
      </c>
      <c r="D90" t="s">
        <v>300</v>
      </c>
      <c r="E90">
        <v>10979</v>
      </c>
      <c r="F90" s="64">
        <v>77.861000000000004</v>
      </c>
      <c r="G90" s="63" t="s">
        <v>2016</v>
      </c>
      <c r="H90" s="63">
        <v>5</v>
      </c>
      <c r="I90" s="67">
        <v>1.67</v>
      </c>
      <c r="J90" s="63" t="s">
        <v>1535</v>
      </c>
      <c r="K90" s="63">
        <v>8</v>
      </c>
      <c r="L90">
        <f t="shared" si="3"/>
        <v>-3</v>
      </c>
      <c r="M90" s="65">
        <v>0</v>
      </c>
      <c r="N90" s="65">
        <v>0.63</v>
      </c>
      <c r="O90" s="67">
        <v>0.31</v>
      </c>
      <c r="P90" s="66">
        <f t="shared" si="4"/>
        <v>-3.8530201256084556E-2</v>
      </c>
      <c r="Q90" s="2">
        <f t="shared" si="5"/>
        <v>-7.8472914981842279E-2</v>
      </c>
    </row>
    <row r="91" spans="1:17">
      <c r="A91" s="63" t="s">
        <v>838</v>
      </c>
      <c r="B91" s="63" t="s">
        <v>883</v>
      </c>
      <c r="C91" t="s">
        <v>2131</v>
      </c>
      <c r="D91" t="s">
        <v>301</v>
      </c>
      <c r="E91">
        <v>81608</v>
      </c>
      <c r="F91" s="64">
        <v>66.525999999999996</v>
      </c>
      <c r="G91" s="63" t="s">
        <v>2787</v>
      </c>
      <c r="H91" s="63">
        <v>28</v>
      </c>
      <c r="I91" s="67">
        <v>9.33</v>
      </c>
      <c r="J91" s="63" t="s">
        <v>1411</v>
      </c>
      <c r="K91" s="63">
        <v>0</v>
      </c>
      <c r="L91">
        <f t="shared" si="3"/>
        <v>28</v>
      </c>
      <c r="M91" s="65">
        <v>1</v>
      </c>
      <c r="N91" s="65">
        <v>93.33</v>
      </c>
      <c r="O91" s="65">
        <v>0</v>
      </c>
      <c r="P91" s="66">
        <f t="shared" si="4"/>
        <v>0.42088807383579357</v>
      </c>
      <c r="Q91" s="2">
        <f t="shared" si="5"/>
        <v>0.85720585302605612</v>
      </c>
    </row>
    <row r="92" spans="1:17">
      <c r="A92" s="63" t="s">
        <v>838</v>
      </c>
      <c r="B92" s="63" t="s">
        <v>886</v>
      </c>
      <c r="C92" t="s">
        <v>1741</v>
      </c>
      <c r="D92" t="s">
        <v>62</v>
      </c>
      <c r="E92">
        <v>2316</v>
      </c>
      <c r="F92" s="64">
        <v>280.73899999999998</v>
      </c>
      <c r="G92" s="63" t="s">
        <v>3038</v>
      </c>
      <c r="H92" s="63">
        <v>15</v>
      </c>
      <c r="I92" s="65">
        <v>5</v>
      </c>
      <c r="J92" s="63" t="s">
        <v>3039</v>
      </c>
      <c r="K92" s="63">
        <v>29</v>
      </c>
      <c r="L92">
        <f t="shared" si="3"/>
        <v>-14</v>
      </c>
      <c r="M92" s="65">
        <v>0</v>
      </c>
      <c r="N92" s="65">
        <v>0.52</v>
      </c>
      <c r="O92" s="67">
        <v>0.35</v>
      </c>
      <c r="P92" s="66">
        <f t="shared" si="4"/>
        <v>-4.9868383088918895E-2</v>
      </c>
      <c r="Q92" s="2">
        <f t="shared" si="5"/>
        <v>-0.10156493500798146</v>
      </c>
    </row>
    <row r="93" spans="1:17">
      <c r="A93" s="63" t="s">
        <v>838</v>
      </c>
      <c r="B93" s="63" t="s">
        <v>887</v>
      </c>
      <c r="C93" t="s">
        <v>1893</v>
      </c>
      <c r="D93" t="s">
        <v>63</v>
      </c>
      <c r="E93">
        <v>2332</v>
      </c>
      <c r="F93" s="64">
        <v>71.174000000000007</v>
      </c>
      <c r="G93" s="63" t="s">
        <v>2665</v>
      </c>
      <c r="H93" s="63">
        <v>66</v>
      </c>
      <c r="I93" s="65">
        <v>22</v>
      </c>
      <c r="J93" s="63" t="s">
        <v>1900</v>
      </c>
      <c r="K93" s="63">
        <v>2</v>
      </c>
      <c r="L93">
        <f t="shared" si="3"/>
        <v>64</v>
      </c>
      <c r="M93" s="65">
        <v>1</v>
      </c>
      <c r="N93" s="65">
        <v>33</v>
      </c>
      <c r="O93" s="65">
        <v>0</v>
      </c>
      <c r="P93" s="66">
        <f t="shared" si="4"/>
        <v>0.89920476578525854</v>
      </c>
      <c r="Q93" s="2">
        <f t="shared" si="5"/>
        <v>1.8313742684017487</v>
      </c>
    </row>
    <row r="94" spans="1:17">
      <c r="A94" s="63" t="s">
        <v>838</v>
      </c>
      <c r="B94" s="63" t="s">
        <v>891</v>
      </c>
      <c r="C94" t="s">
        <v>2938</v>
      </c>
      <c r="D94" t="s">
        <v>545</v>
      </c>
      <c r="E94">
        <v>117246</v>
      </c>
      <c r="F94" s="64">
        <v>96.558000000000007</v>
      </c>
      <c r="G94" s="63" t="s">
        <v>1999</v>
      </c>
      <c r="H94" s="63">
        <v>7</v>
      </c>
      <c r="I94" s="67">
        <v>2.33</v>
      </c>
      <c r="J94" s="63" t="s">
        <v>1411</v>
      </c>
      <c r="K94" s="63">
        <v>0</v>
      </c>
      <c r="L94">
        <f t="shared" si="3"/>
        <v>7</v>
      </c>
      <c r="M94" s="67">
        <v>0.66</v>
      </c>
      <c r="N94" s="65">
        <v>23.33</v>
      </c>
      <c r="O94" s="67">
        <v>0.04</v>
      </c>
      <c r="P94" s="66">
        <f t="shared" si="4"/>
        <v>7.249528780629258E-2</v>
      </c>
      <c r="Q94" s="2">
        <f t="shared" si="5"/>
        <v>0.14764824400466922</v>
      </c>
    </row>
    <row r="95" spans="1:17">
      <c r="A95" s="63" t="s">
        <v>838</v>
      </c>
      <c r="B95" s="63" t="s">
        <v>892</v>
      </c>
      <c r="C95" t="s">
        <v>1684</v>
      </c>
      <c r="D95" t="s">
        <v>65</v>
      </c>
      <c r="E95">
        <v>2521</v>
      </c>
      <c r="F95" s="64">
        <v>53.426000000000002</v>
      </c>
      <c r="G95" s="63" t="s">
        <v>2990</v>
      </c>
      <c r="H95" s="63">
        <v>27</v>
      </c>
      <c r="I95" s="65">
        <v>9</v>
      </c>
      <c r="J95" s="63" t="s">
        <v>3040</v>
      </c>
      <c r="K95" s="63">
        <v>34</v>
      </c>
      <c r="L95">
        <f t="shared" si="3"/>
        <v>-7</v>
      </c>
      <c r="M95" s="65">
        <v>0</v>
      </c>
      <c r="N95" s="65">
        <v>0.79</v>
      </c>
      <c r="O95" s="67">
        <v>0.35</v>
      </c>
      <c r="P95" s="66">
        <f t="shared" si="4"/>
        <v>-0.13102234866918727</v>
      </c>
      <c r="Q95" s="2">
        <f t="shared" si="5"/>
        <v>-0.26684796062970934</v>
      </c>
    </row>
    <row r="96" spans="1:17">
      <c r="A96" s="63" t="s">
        <v>838</v>
      </c>
      <c r="B96" s="63" t="s">
        <v>893</v>
      </c>
      <c r="C96" t="s">
        <v>1898</v>
      </c>
      <c r="D96" t="s">
        <v>66</v>
      </c>
      <c r="E96">
        <v>8087</v>
      </c>
      <c r="F96" s="64">
        <v>69.721000000000004</v>
      </c>
      <c r="G96" s="63" t="s">
        <v>2788</v>
      </c>
      <c r="H96" s="63">
        <v>113</v>
      </c>
      <c r="I96" s="67">
        <v>37.67</v>
      </c>
      <c r="J96" s="63" t="s">
        <v>2789</v>
      </c>
      <c r="K96" s="63">
        <v>2</v>
      </c>
      <c r="L96">
        <f t="shared" si="3"/>
        <v>111</v>
      </c>
      <c r="M96" s="65">
        <v>1</v>
      </c>
      <c r="N96" s="65">
        <v>56.5</v>
      </c>
      <c r="O96" s="65">
        <v>0</v>
      </c>
      <c r="P96" s="66">
        <f t="shared" si="4"/>
        <v>1.5920597811276371</v>
      </c>
      <c r="Q96" s="2">
        <f t="shared" si="5"/>
        <v>3.2424842792823569</v>
      </c>
    </row>
    <row r="97" spans="1:17">
      <c r="A97" s="63" t="s">
        <v>838</v>
      </c>
      <c r="B97" s="63" t="s">
        <v>894</v>
      </c>
      <c r="C97" t="s">
        <v>2326</v>
      </c>
      <c r="D97" t="s">
        <v>303</v>
      </c>
      <c r="E97">
        <v>9513</v>
      </c>
      <c r="F97" s="64">
        <v>74.222999999999999</v>
      </c>
      <c r="G97" s="63" t="s">
        <v>2597</v>
      </c>
      <c r="H97" s="63">
        <v>12</v>
      </c>
      <c r="I97" s="65">
        <v>4</v>
      </c>
      <c r="J97" s="63" t="s">
        <v>1408</v>
      </c>
      <c r="K97" s="63">
        <v>1</v>
      </c>
      <c r="L97">
        <f t="shared" si="3"/>
        <v>11</v>
      </c>
      <c r="M97" s="65">
        <v>1</v>
      </c>
      <c r="N97" s="65">
        <v>12</v>
      </c>
      <c r="O97" s="65">
        <v>0</v>
      </c>
      <c r="P97" s="66">
        <f t="shared" si="4"/>
        <v>0.14820203979898414</v>
      </c>
      <c r="Q97" s="2">
        <f t="shared" si="5"/>
        <v>0.30183714826677016</v>
      </c>
    </row>
    <row r="98" spans="1:17">
      <c r="A98" s="63" t="s">
        <v>838</v>
      </c>
      <c r="B98" s="63" t="s">
        <v>896</v>
      </c>
      <c r="C98" t="s">
        <v>2962</v>
      </c>
      <c r="D98" t="s">
        <v>546</v>
      </c>
      <c r="E98">
        <v>10146</v>
      </c>
      <c r="F98" s="64">
        <v>52.164000000000001</v>
      </c>
      <c r="G98" s="63" t="s">
        <v>1482</v>
      </c>
      <c r="H98" s="63">
        <v>5</v>
      </c>
      <c r="I98" s="67">
        <v>1.67</v>
      </c>
      <c r="J98" s="63" t="s">
        <v>1408</v>
      </c>
      <c r="K98" s="63">
        <v>1</v>
      </c>
      <c r="L98">
        <f t="shared" si="3"/>
        <v>4</v>
      </c>
      <c r="M98" s="67">
        <v>0.63</v>
      </c>
      <c r="N98" s="65">
        <v>5</v>
      </c>
      <c r="O98" s="67">
        <v>0.08</v>
      </c>
      <c r="P98" s="66">
        <f t="shared" si="4"/>
        <v>7.6681236101525954E-2</v>
      </c>
      <c r="Q98" s="2">
        <f t="shared" si="5"/>
        <v>0.15617359694811803</v>
      </c>
    </row>
    <row r="99" spans="1:17">
      <c r="A99" s="63" t="s">
        <v>838</v>
      </c>
      <c r="B99" s="63" t="s">
        <v>895</v>
      </c>
      <c r="C99" t="s">
        <v>1514</v>
      </c>
      <c r="D99" t="s">
        <v>68</v>
      </c>
      <c r="E99">
        <v>9908</v>
      </c>
      <c r="F99" s="64">
        <v>54.121000000000002</v>
      </c>
      <c r="G99" s="63" t="s">
        <v>1558</v>
      </c>
      <c r="H99" s="63">
        <v>17</v>
      </c>
      <c r="I99" s="67">
        <v>5.67</v>
      </c>
      <c r="J99" s="63" t="s">
        <v>1411</v>
      </c>
      <c r="K99" s="63">
        <v>0</v>
      </c>
      <c r="L99">
        <f t="shared" si="3"/>
        <v>17</v>
      </c>
      <c r="M99" s="65">
        <v>1</v>
      </c>
      <c r="N99" s="65">
        <v>56.67</v>
      </c>
      <c r="O99" s="65">
        <v>0</v>
      </c>
      <c r="P99" s="66">
        <f t="shared" si="4"/>
        <v>0.31411097355924689</v>
      </c>
      <c r="Q99" s="2">
        <f t="shared" si="5"/>
        <v>0.63973721702494279</v>
      </c>
    </row>
    <row r="100" spans="1:17">
      <c r="A100" s="63" t="s">
        <v>838</v>
      </c>
      <c r="B100" s="63" t="s">
        <v>899</v>
      </c>
      <c r="C100" t="s">
        <v>2790</v>
      </c>
      <c r="D100" t="s">
        <v>547</v>
      </c>
      <c r="E100">
        <v>26130</v>
      </c>
      <c r="F100" s="64">
        <v>164.98</v>
      </c>
      <c r="G100" s="63" t="s">
        <v>2527</v>
      </c>
      <c r="H100" s="63">
        <v>17</v>
      </c>
      <c r="I100" s="67">
        <v>5.67</v>
      </c>
      <c r="J100" s="63" t="s">
        <v>1411</v>
      </c>
      <c r="K100" s="63">
        <v>0</v>
      </c>
      <c r="L100">
        <f t="shared" si="3"/>
        <v>17</v>
      </c>
      <c r="M100" s="65">
        <v>1</v>
      </c>
      <c r="N100" s="65">
        <v>56.67</v>
      </c>
      <c r="O100" s="65">
        <v>0</v>
      </c>
      <c r="P100" s="66">
        <f t="shared" si="4"/>
        <v>0.10304279306582617</v>
      </c>
      <c r="Q100" s="2">
        <f t="shared" si="5"/>
        <v>0.2098631223336582</v>
      </c>
    </row>
    <row r="101" spans="1:17">
      <c r="A101" s="63" t="s">
        <v>838</v>
      </c>
      <c r="B101" s="63" t="s">
        <v>2949</v>
      </c>
      <c r="C101" t="s">
        <v>2950</v>
      </c>
      <c r="D101" t="s">
        <v>548</v>
      </c>
      <c r="E101">
        <v>84656</v>
      </c>
      <c r="F101" s="64">
        <v>60.555999999999997</v>
      </c>
      <c r="G101" s="63" t="s">
        <v>1511</v>
      </c>
      <c r="H101" s="63">
        <v>5</v>
      </c>
      <c r="I101" s="67">
        <v>1.67</v>
      </c>
      <c r="J101" s="63" t="s">
        <v>1411</v>
      </c>
      <c r="K101" s="63">
        <v>0</v>
      </c>
      <c r="L101">
        <f t="shared" si="3"/>
        <v>5</v>
      </c>
      <c r="M101" s="67">
        <v>0.66</v>
      </c>
      <c r="N101" s="65">
        <v>16.670000000000002</v>
      </c>
      <c r="O101" s="67">
        <v>0.06</v>
      </c>
      <c r="P101" s="66">
        <f t="shared" si="4"/>
        <v>8.2568201334302135E-2</v>
      </c>
      <c r="Q101" s="2">
        <f t="shared" si="5"/>
        <v>0.16816334283971923</v>
      </c>
    </row>
    <row r="102" spans="1:17">
      <c r="A102" s="63" t="s">
        <v>838</v>
      </c>
      <c r="B102" s="63" t="s">
        <v>902</v>
      </c>
      <c r="C102" t="s">
        <v>2350</v>
      </c>
      <c r="D102" t="s">
        <v>305</v>
      </c>
      <c r="E102">
        <v>26354</v>
      </c>
      <c r="F102" s="64">
        <v>61.993000000000002</v>
      </c>
      <c r="G102" s="63" t="s">
        <v>1560</v>
      </c>
      <c r="H102" s="63">
        <v>13</v>
      </c>
      <c r="I102" s="67">
        <v>4.33</v>
      </c>
      <c r="J102" s="63" t="s">
        <v>2001</v>
      </c>
      <c r="K102" s="63">
        <v>3</v>
      </c>
      <c r="L102">
        <f t="shared" si="3"/>
        <v>10</v>
      </c>
      <c r="M102" s="67">
        <v>0.93</v>
      </c>
      <c r="N102" s="65">
        <v>4.33</v>
      </c>
      <c r="O102" s="67">
        <v>0.01</v>
      </c>
      <c r="P102" s="66">
        <f t="shared" si="4"/>
        <v>0.1613085348345781</v>
      </c>
      <c r="Q102" s="2">
        <f t="shared" si="5"/>
        <v>0.32853062084435458</v>
      </c>
    </row>
    <row r="103" spans="1:17">
      <c r="A103" s="63" t="s">
        <v>838</v>
      </c>
      <c r="B103" s="63" t="s">
        <v>910</v>
      </c>
      <c r="C103" t="s">
        <v>2951</v>
      </c>
      <c r="D103" t="s">
        <v>549</v>
      </c>
      <c r="E103">
        <v>3054</v>
      </c>
      <c r="F103" s="64">
        <v>208.732</v>
      </c>
      <c r="G103" s="63" t="s">
        <v>1511</v>
      </c>
      <c r="H103" s="63">
        <v>5</v>
      </c>
      <c r="I103" s="67">
        <v>1.67</v>
      </c>
      <c r="J103" s="63" t="s">
        <v>1411</v>
      </c>
      <c r="K103" s="63">
        <v>0</v>
      </c>
      <c r="L103">
        <f t="shared" si="3"/>
        <v>5</v>
      </c>
      <c r="M103" s="67">
        <v>0.66</v>
      </c>
      <c r="N103" s="65">
        <v>16.670000000000002</v>
      </c>
      <c r="O103" s="67">
        <v>0.06</v>
      </c>
      <c r="P103" s="66">
        <f t="shared" si="4"/>
        <v>2.3954161316903973E-2</v>
      </c>
      <c r="Q103" s="2">
        <f t="shared" si="5"/>
        <v>4.8786479260496889E-2</v>
      </c>
    </row>
    <row r="104" spans="1:17">
      <c r="A104" s="63" t="s">
        <v>838</v>
      </c>
      <c r="B104" s="63" t="s">
        <v>913</v>
      </c>
      <c r="C104" t="s">
        <v>2592</v>
      </c>
      <c r="D104" t="s">
        <v>311</v>
      </c>
      <c r="E104">
        <v>3024</v>
      </c>
      <c r="F104" s="64">
        <v>21.841999999999999</v>
      </c>
      <c r="G104" s="63" t="s">
        <v>1973</v>
      </c>
      <c r="H104" s="63">
        <v>14</v>
      </c>
      <c r="I104" s="67">
        <v>4.67</v>
      </c>
      <c r="J104" s="63" t="s">
        <v>1538</v>
      </c>
      <c r="K104" s="63">
        <v>7</v>
      </c>
      <c r="L104">
        <f t="shared" si="3"/>
        <v>7</v>
      </c>
      <c r="M104" s="67">
        <v>0.28999999999999998</v>
      </c>
      <c r="N104" s="65">
        <v>2</v>
      </c>
      <c r="O104" s="67">
        <v>0.22</v>
      </c>
      <c r="P104" s="66">
        <f t="shared" si="4"/>
        <v>0.32048347220950463</v>
      </c>
      <c r="Q104" s="2">
        <f t="shared" si="5"/>
        <v>0.65271582934725991</v>
      </c>
    </row>
    <row r="105" spans="1:17">
      <c r="A105" s="63" t="s">
        <v>838</v>
      </c>
      <c r="B105" s="63" t="s">
        <v>914</v>
      </c>
      <c r="C105" t="s">
        <v>1882</v>
      </c>
      <c r="D105" t="s">
        <v>75</v>
      </c>
      <c r="E105">
        <v>3009</v>
      </c>
      <c r="F105" s="64">
        <v>22.58</v>
      </c>
      <c r="G105" s="63" t="s">
        <v>2990</v>
      </c>
      <c r="H105" s="63">
        <v>27</v>
      </c>
      <c r="I105" s="65">
        <v>9</v>
      </c>
      <c r="J105" s="63" t="s">
        <v>1627</v>
      </c>
      <c r="K105" s="63">
        <v>12</v>
      </c>
      <c r="L105">
        <f t="shared" si="3"/>
        <v>15</v>
      </c>
      <c r="M105" s="67">
        <v>0.27</v>
      </c>
      <c r="N105" s="65">
        <v>2.25</v>
      </c>
      <c r="O105" s="67">
        <v>0.23</v>
      </c>
      <c r="P105" s="66">
        <f t="shared" si="4"/>
        <v>0.66430469441984064</v>
      </c>
      <c r="Q105" s="2">
        <f t="shared" si="5"/>
        <v>1.3529627177593495</v>
      </c>
    </row>
    <row r="106" spans="1:17">
      <c r="A106" s="63" t="s">
        <v>838</v>
      </c>
      <c r="B106" s="63" t="s">
        <v>915</v>
      </c>
      <c r="C106" t="s">
        <v>1564</v>
      </c>
      <c r="D106" t="s">
        <v>76</v>
      </c>
      <c r="E106">
        <v>3006</v>
      </c>
      <c r="F106" s="64">
        <v>21.364999999999998</v>
      </c>
      <c r="G106" s="63" t="s">
        <v>3011</v>
      </c>
      <c r="H106" s="63">
        <v>31</v>
      </c>
      <c r="I106" s="67">
        <v>10.33</v>
      </c>
      <c r="J106" s="63" t="s">
        <v>2730</v>
      </c>
      <c r="K106" s="63">
        <v>22</v>
      </c>
      <c r="L106">
        <f t="shared" si="3"/>
        <v>9</v>
      </c>
      <c r="M106" s="65">
        <v>0</v>
      </c>
      <c r="N106" s="65">
        <v>1.41</v>
      </c>
      <c r="O106" s="67">
        <v>0.33</v>
      </c>
      <c r="P106" s="66">
        <f t="shared" si="4"/>
        <v>0.42124970746548096</v>
      </c>
      <c r="Q106" s="2">
        <f t="shared" si="5"/>
        <v>0.85794237773010384</v>
      </c>
    </row>
    <row r="107" spans="1:17">
      <c r="A107" s="63" t="s">
        <v>838</v>
      </c>
      <c r="B107" s="63" t="s">
        <v>916</v>
      </c>
      <c r="C107" t="s">
        <v>1901</v>
      </c>
      <c r="D107" t="s">
        <v>77</v>
      </c>
      <c r="E107">
        <v>3008</v>
      </c>
      <c r="F107" s="64">
        <v>21.864999999999998</v>
      </c>
      <c r="G107" s="63" t="s">
        <v>2727</v>
      </c>
      <c r="H107" s="63">
        <v>35</v>
      </c>
      <c r="I107" s="67">
        <v>11.67</v>
      </c>
      <c r="J107" s="63" t="s">
        <v>2455</v>
      </c>
      <c r="K107" s="63">
        <v>25</v>
      </c>
      <c r="L107">
        <f t="shared" si="3"/>
        <v>10</v>
      </c>
      <c r="M107" s="65">
        <v>0</v>
      </c>
      <c r="N107" s="65">
        <v>1.4</v>
      </c>
      <c r="O107" s="67">
        <v>0.33</v>
      </c>
      <c r="P107" s="66">
        <f t="shared" si="4"/>
        <v>0.45735193231191407</v>
      </c>
      <c r="Q107" s="2">
        <f t="shared" si="5"/>
        <v>0.93147033057416306</v>
      </c>
    </row>
    <row r="108" spans="1:17">
      <c r="A108" s="63" t="s">
        <v>838</v>
      </c>
      <c r="B108" s="63" t="s">
        <v>2968</v>
      </c>
      <c r="C108" t="s">
        <v>2969</v>
      </c>
      <c r="D108" t="s">
        <v>2970</v>
      </c>
      <c r="E108">
        <v>8335</v>
      </c>
      <c r="F108" s="64">
        <v>14.135</v>
      </c>
      <c r="G108" s="63" t="s">
        <v>1426</v>
      </c>
      <c r="H108" s="63">
        <v>10</v>
      </c>
      <c r="I108" s="67">
        <v>3.33</v>
      </c>
      <c r="J108" s="63" t="s">
        <v>2971</v>
      </c>
      <c r="K108" s="63">
        <v>5</v>
      </c>
      <c r="L108">
        <f t="shared" si="3"/>
        <v>5</v>
      </c>
      <c r="M108" s="67">
        <v>0.41</v>
      </c>
      <c r="N108" s="65">
        <v>2</v>
      </c>
      <c r="O108" s="67">
        <v>0.11</v>
      </c>
      <c r="P108" s="66">
        <f t="shared" si="4"/>
        <v>0.35373187124159888</v>
      </c>
      <c r="Q108" s="2">
        <f t="shared" si="5"/>
        <v>0.72043150965702418</v>
      </c>
    </row>
    <row r="109" spans="1:17">
      <c r="A109" s="63" t="s">
        <v>838</v>
      </c>
      <c r="B109" s="63" t="s">
        <v>923</v>
      </c>
      <c r="C109" t="s">
        <v>1536</v>
      </c>
      <c r="D109" t="s">
        <v>2967</v>
      </c>
      <c r="E109">
        <v>8360</v>
      </c>
      <c r="F109" s="64">
        <v>11.367000000000001</v>
      </c>
      <c r="G109" s="63" t="s">
        <v>1548</v>
      </c>
      <c r="H109" s="63">
        <v>6</v>
      </c>
      <c r="I109" s="65">
        <v>2</v>
      </c>
      <c r="J109" s="63" t="s">
        <v>1906</v>
      </c>
      <c r="K109" s="63">
        <v>3</v>
      </c>
      <c r="L109">
        <f t="shared" si="3"/>
        <v>3</v>
      </c>
      <c r="M109" s="67">
        <v>0.45</v>
      </c>
      <c r="N109" s="65">
        <v>2</v>
      </c>
      <c r="O109" s="67">
        <v>0.11</v>
      </c>
      <c r="P109" s="66">
        <f t="shared" si="4"/>
        <v>0.26392187912377935</v>
      </c>
      <c r="Q109" s="2">
        <f t="shared" si="5"/>
        <v>0.53751910208509035</v>
      </c>
    </row>
    <row r="110" spans="1:17">
      <c r="A110" s="63" t="s">
        <v>838</v>
      </c>
      <c r="B110" s="63" t="s">
        <v>925</v>
      </c>
      <c r="C110" t="s">
        <v>2791</v>
      </c>
      <c r="D110" t="s">
        <v>551</v>
      </c>
      <c r="E110">
        <v>55355</v>
      </c>
      <c r="F110" s="64">
        <v>83.539000000000001</v>
      </c>
      <c r="G110" s="63" t="s">
        <v>2118</v>
      </c>
      <c r="H110" s="63">
        <v>20</v>
      </c>
      <c r="I110" s="67">
        <v>6.67</v>
      </c>
      <c r="J110" s="63" t="s">
        <v>1411</v>
      </c>
      <c r="K110" s="63">
        <v>0</v>
      </c>
      <c r="L110">
        <f t="shared" si="3"/>
        <v>20</v>
      </c>
      <c r="M110" s="65">
        <v>1</v>
      </c>
      <c r="N110" s="65">
        <v>66.67</v>
      </c>
      <c r="O110" s="65">
        <v>0</v>
      </c>
      <c r="P110" s="66">
        <f t="shared" si="4"/>
        <v>0.23940913824680687</v>
      </c>
      <c r="Q110" s="2">
        <f t="shared" si="5"/>
        <v>0.48759498624604253</v>
      </c>
    </row>
    <row r="111" spans="1:17">
      <c r="A111" s="63" t="s">
        <v>838</v>
      </c>
      <c r="B111" s="63" t="s">
        <v>927</v>
      </c>
      <c r="C111" t="s">
        <v>2982</v>
      </c>
      <c r="D111" t="s">
        <v>552</v>
      </c>
      <c r="E111">
        <v>10363</v>
      </c>
      <c r="F111" s="64">
        <v>40.143999999999998</v>
      </c>
      <c r="G111" s="63" t="s">
        <v>1458</v>
      </c>
      <c r="H111" s="63">
        <v>4</v>
      </c>
      <c r="I111" s="67">
        <v>1.33</v>
      </c>
      <c r="J111" s="63" t="s">
        <v>1411</v>
      </c>
      <c r="K111" s="63">
        <v>0</v>
      </c>
      <c r="L111">
        <f t="shared" si="3"/>
        <v>4</v>
      </c>
      <c r="M111" s="67">
        <v>0.33</v>
      </c>
      <c r="N111" s="65">
        <v>13.33</v>
      </c>
      <c r="O111" s="67">
        <v>0.14000000000000001</v>
      </c>
      <c r="P111" s="66">
        <f t="shared" si="4"/>
        <v>9.9641291351135919E-2</v>
      </c>
      <c r="Q111" s="2">
        <f t="shared" si="5"/>
        <v>0.20293542026707928</v>
      </c>
    </row>
    <row r="112" spans="1:17">
      <c r="A112" s="63" t="s">
        <v>838</v>
      </c>
      <c r="B112" s="63" t="s">
        <v>928</v>
      </c>
      <c r="C112" t="s">
        <v>2792</v>
      </c>
      <c r="D112" t="s">
        <v>553</v>
      </c>
      <c r="E112">
        <v>10949</v>
      </c>
      <c r="F112" s="64">
        <v>30.841000000000001</v>
      </c>
      <c r="G112" s="63" t="s">
        <v>2793</v>
      </c>
      <c r="H112" s="63">
        <v>21</v>
      </c>
      <c r="I112" s="65">
        <v>7</v>
      </c>
      <c r="J112" s="63" t="s">
        <v>1411</v>
      </c>
      <c r="K112" s="63">
        <v>0</v>
      </c>
      <c r="L112">
        <f t="shared" si="3"/>
        <v>21</v>
      </c>
      <c r="M112" s="65">
        <v>1</v>
      </c>
      <c r="N112" s="65">
        <v>70</v>
      </c>
      <c r="O112" s="65">
        <v>0</v>
      </c>
      <c r="P112" s="66">
        <f t="shared" si="4"/>
        <v>0.68091177328880381</v>
      </c>
      <c r="Q112" s="2">
        <f t="shared" si="5"/>
        <v>1.3867856889792338</v>
      </c>
    </row>
    <row r="113" spans="1:17">
      <c r="A113" s="63" t="s">
        <v>838</v>
      </c>
      <c r="B113" s="63" t="s">
        <v>929</v>
      </c>
      <c r="C113" t="s">
        <v>1747</v>
      </c>
      <c r="D113" t="s">
        <v>83</v>
      </c>
      <c r="E113">
        <v>3178</v>
      </c>
      <c r="F113" s="64">
        <v>38.747</v>
      </c>
      <c r="G113" s="63" t="s">
        <v>3005</v>
      </c>
      <c r="H113" s="63">
        <v>15</v>
      </c>
      <c r="I113" s="65">
        <v>5</v>
      </c>
      <c r="J113" s="63" t="s">
        <v>1560</v>
      </c>
      <c r="K113" s="63">
        <v>13</v>
      </c>
      <c r="L113">
        <f t="shared" si="3"/>
        <v>2</v>
      </c>
      <c r="M113" s="65">
        <v>0</v>
      </c>
      <c r="N113" s="65">
        <v>1.1499999999999999</v>
      </c>
      <c r="O113" s="67">
        <v>0.31</v>
      </c>
      <c r="P113" s="66">
        <f t="shared" si="4"/>
        <v>5.1616899372854672E-2</v>
      </c>
      <c r="Q113" s="2">
        <f t="shared" si="5"/>
        <v>0.10512606796915412</v>
      </c>
    </row>
    <row r="114" spans="1:17">
      <c r="A114" s="63" t="s">
        <v>838</v>
      </c>
      <c r="B114" s="63" t="s">
        <v>930</v>
      </c>
      <c r="C114" t="s">
        <v>1750</v>
      </c>
      <c r="D114" t="s">
        <v>84</v>
      </c>
      <c r="E114">
        <v>3181</v>
      </c>
      <c r="F114" s="64">
        <v>37.43</v>
      </c>
      <c r="G114" s="63" t="s">
        <v>2901</v>
      </c>
      <c r="H114" s="63">
        <v>37</v>
      </c>
      <c r="I114" s="67">
        <v>12.33</v>
      </c>
      <c r="J114" s="63" t="s">
        <v>2902</v>
      </c>
      <c r="K114" s="63">
        <v>10</v>
      </c>
      <c r="L114">
        <f t="shared" si="3"/>
        <v>27</v>
      </c>
      <c r="M114" s="67">
        <v>0.96</v>
      </c>
      <c r="N114" s="65">
        <v>3.7</v>
      </c>
      <c r="O114" s="65">
        <v>0</v>
      </c>
      <c r="P114" s="66">
        <f t="shared" si="4"/>
        <v>0.72134651349185142</v>
      </c>
      <c r="Q114" s="2">
        <f t="shared" si="5"/>
        <v>1.4691375020200641</v>
      </c>
    </row>
    <row r="115" spans="1:17">
      <c r="A115" s="63" t="s">
        <v>838</v>
      </c>
      <c r="B115" s="63" t="s">
        <v>931</v>
      </c>
      <c r="C115" t="s">
        <v>2138</v>
      </c>
      <c r="D115" t="s">
        <v>316</v>
      </c>
      <c r="E115">
        <v>220988</v>
      </c>
      <c r="F115" s="64">
        <v>39.594999999999999</v>
      </c>
      <c r="G115" s="63" t="s">
        <v>2794</v>
      </c>
      <c r="H115" s="63">
        <v>56</v>
      </c>
      <c r="I115" s="67">
        <v>18.670000000000002</v>
      </c>
      <c r="J115" s="63" t="s">
        <v>2059</v>
      </c>
      <c r="K115" s="63">
        <v>15</v>
      </c>
      <c r="L115">
        <f t="shared" si="3"/>
        <v>41</v>
      </c>
      <c r="M115" s="65">
        <v>1</v>
      </c>
      <c r="N115" s="65">
        <v>3.73</v>
      </c>
      <c r="O115" s="65">
        <v>0</v>
      </c>
      <c r="P115" s="66">
        <f t="shared" si="4"/>
        <v>1.0354842783179694</v>
      </c>
      <c r="Q115" s="2">
        <f t="shared" si="5"/>
        <v>2.1089292837433185</v>
      </c>
    </row>
    <row r="116" spans="1:17">
      <c r="A116" s="63" t="s">
        <v>838</v>
      </c>
      <c r="B116" s="63" t="s">
        <v>932</v>
      </c>
      <c r="C116" t="s">
        <v>2893</v>
      </c>
      <c r="D116" t="s">
        <v>554</v>
      </c>
      <c r="E116">
        <v>3182</v>
      </c>
      <c r="F116" s="64">
        <v>36.225000000000001</v>
      </c>
      <c r="G116" s="63" t="s">
        <v>1437</v>
      </c>
      <c r="H116" s="63">
        <v>6</v>
      </c>
      <c r="I116" s="65">
        <v>2</v>
      </c>
      <c r="J116" s="63" t="s">
        <v>1411</v>
      </c>
      <c r="K116" s="63">
        <v>0</v>
      </c>
      <c r="L116">
        <f t="shared" si="3"/>
        <v>6</v>
      </c>
      <c r="M116" s="67">
        <v>0.99</v>
      </c>
      <c r="N116" s="65">
        <v>20</v>
      </c>
      <c r="O116" s="65">
        <v>0</v>
      </c>
      <c r="P116" s="66">
        <f t="shared" si="4"/>
        <v>0.16563146997929606</v>
      </c>
      <c r="Q116" s="2">
        <f t="shared" si="5"/>
        <v>0.33733496940793495</v>
      </c>
    </row>
    <row r="117" spans="1:17">
      <c r="A117" s="63" t="s">
        <v>838</v>
      </c>
      <c r="B117" s="63" t="s">
        <v>933</v>
      </c>
      <c r="C117" t="s">
        <v>1438</v>
      </c>
      <c r="D117" t="s">
        <v>85</v>
      </c>
      <c r="E117">
        <v>3183</v>
      </c>
      <c r="F117" s="64">
        <v>33.67</v>
      </c>
      <c r="G117" s="63" t="s">
        <v>2920</v>
      </c>
      <c r="H117" s="63">
        <v>23</v>
      </c>
      <c r="I117" s="67">
        <v>7.67</v>
      </c>
      <c r="J117" s="63" t="s">
        <v>1437</v>
      </c>
      <c r="K117" s="63">
        <v>6</v>
      </c>
      <c r="L117">
        <f t="shared" si="3"/>
        <v>17</v>
      </c>
      <c r="M117" s="67">
        <v>0.76</v>
      </c>
      <c r="N117" s="65">
        <v>3.83</v>
      </c>
      <c r="O117" s="67">
        <v>0.02</v>
      </c>
      <c r="P117" s="66">
        <f t="shared" si="4"/>
        <v>0.50490050490050487</v>
      </c>
      <c r="Q117" s="2">
        <f t="shared" si="5"/>
        <v>1.0283106006120262</v>
      </c>
    </row>
    <row r="118" spans="1:17">
      <c r="A118" s="63" t="s">
        <v>838</v>
      </c>
      <c r="B118" s="63" t="s">
        <v>934</v>
      </c>
      <c r="C118" t="s">
        <v>2383</v>
      </c>
      <c r="D118" t="s">
        <v>317</v>
      </c>
      <c r="E118">
        <v>3184</v>
      </c>
      <c r="F118" s="64">
        <v>38.433999999999997</v>
      </c>
      <c r="G118" s="63" t="s">
        <v>1538</v>
      </c>
      <c r="H118" s="63">
        <v>7</v>
      </c>
      <c r="I118" s="67">
        <v>2.33</v>
      </c>
      <c r="J118" s="63" t="s">
        <v>1411</v>
      </c>
      <c r="K118" s="63">
        <v>0</v>
      </c>
      <c r="L118">
        <f t="shared" si="3"/>
        <v>7</v>
      </c>
      <c r="M118" s="67">
        <v>0.99</v>
      </c>
      <c r="N118" s="65">
        <v>23.33</v>
      </c>
      <c r="O118" s="65">
        <v>0</v>
      </c>
      <c r="P118" s="66">
        <f t="shared" si="4"/>
        <v>0.18213040537024511</v>
      </c>
      <c r="Q118" s="2">
        <f t="shared" si="5"/>
        <v>0.37093768914510206</v>
      </c>
    </row>
    <row r="119" spans="1:17">
      <c r="A119" s="63" t="s">
        <v>838</v>
      </c>
      <c r="B119" s="63" t="s">
        <v>935</v>
      </c>
      <c r="C119" t="s">
        <v>2351</v>
      </c>
      <c r="D119" t="s">
        <v>318</v>
      </c>
      <c r="E119">
        <v>9987</v>
      </c>
      <c r="F119" s="64">
        <v>46.438000000000002</v>
      </c>
      <c r="G119" s="63" t="s">
        <v>1994</v>
      </c>
      <c r="H119" s="63">
        <v>29</v>
      </c>
      <c r="I119" s="67">
        <v>9.67</v>
      </c>
      <c r="J119" s="63" t="s">
        <v>1411</v>
      </c>
      <c r="K119" s="63">
        <v>0</v>
      </c>
      <c r="L119">
        <f t="shared" si="3"/>
        <v>29</v>
      </c>
      <c r="M119" s="65">
        <v>1</v>
      </c>
      <c r="N119" s="65">
        <v>96.67</v>
      </c>
      <c r="O119" s="65">
        <v>0</v>
      </c>
      <c r="P119" s="66">
        <f t="shared" si="4"/>
        <v>0.62448856539902664</v>
      </c>
      <c r="Q119" s="2">
        <f t="shared" si="5"/>
        <v>1.2718708052933334</v>
      </c>
    </row>
    <row r="120" spans="1:17">
      <c r="A120" s="63" t="s">
        <v>838</v>
      </c>
      <c r="B120" s="63" t="s">
        <v>936</v>
      </c>
      <c r="C120" t="s">
        <v>1617</v>
      </c>
      <c r="D120" t="s">
        <v>86</v>
      </c>
      <c r="E120">
        <v>3185</v>
      </c>
      <c r="F120" s="64">
        <v>45.671999999999997</v>
      </c>
      <c r="G120" s="63" t="s">
        <v>1709</v>
      </c>
      <c r="H120" s="63">
        <v>15</v>
      </c>
      <c r="I120" s="65">
        <v>5</v>
      </c>
      <c r="J120" s="63" t="s">
        <v>2909</v>
      </c>
      <c r="K120" s="63">
        <v>3</v>
      </c>
      <c r="L120">
        <f t="shared" si="3"/>
        <v>12</v>
      </c>
      <c r="M120" s="67">
        <v>0.92</v>
      </c>
      <c r="N120" s="65">
        <v>5</v>
      </c>
      <c r="O120" s="67">
        <v>0.01</v>
      </c>
      <c r="P120" s="66">
        <f t="shared" si="4"/>
        <v>0.26274303730951132</v>
      </c>
      <c r="Q120" s="2">
        <f t="shared" si="5"/>
        <v>0.5351182022596972</v>
      </c>
    </row>
    <row r="121" spans="1:17">
      <c r="A121" s="63" t="s">
        <v>838</v>
      </c>
      <c r="B121" s="63" t="s">
        <v>937</v>
      </c>
      <c r="C121" t="s">
        <v>1660</v>
      </c>
      <c r="D121" t="s">
        <v>87</v>
      </c>
      <c r="E121">
        <v>3187</v>
      </c>
      <c r="F121" s="64">
        <v>49.228999999999999</v>
      </c>
      <c r="G121" s="63" t="s">
        <v>1959</v>
      </c>
      <c r="H121" s="63">
        <v>19</v>
      </c>
      <c r="I121" s="67">
        <v>6.33</v>
      </c>
      <c r="J121" s="63" t="s">
        <v>1802</v>
      </c>
      <c r="K121" s="63">
        <v>7</v>
      </c>
      <c r="L121">
        <f t="shared" si="3"/>
        <v>12</v>
      </c>
      <c r="M121" s="67">
        <v>0.64</v>
      </c>
      <c r="N121" s="65">
        <v>2.71</v>
      </c>
      <c r="O121" s="67">
        <v>0.08</v>
      </c>
      <c r="P121" s="66">
        <f t="shared" si="4"/>
        <v>0.2437587600804404</v>
      </c>
      <c r="Q121" s="2">
        <f t="shared" si="5"/>
        <v>0.49645368651820854</v>
      </c>
    </row>
    <row r="122" spans="1:17">
      <c r="A122" s="63" t="s">
        <v>838</v>
      </c>
      <c r="B122" s="63" t="s">
        <v>938</v>
      </c>
      <c r="C122" t="s">
        <v>2470</v>
      </c>
      <c r="D122" t="s">
        <v>319</v>
      </c>
      <c r="E122">
        <v>3188</v>
      </c>
      <c r="F122" s="64">
        <v>49.264000000000003</v>
      </c>
      <c r="G122" s="63" t="s">
        <v>1615</v>
      </c>
      <c r="H122" s="63">
        <v>14</v>
      </c>
      <c r="I122" s="67">
        <v>4.67</v>
      </c>
      <c r="J122" s="63" t="s">
        <v>1448</v>
      </c>
      <c r="K122" s="63">
        <v>6</v>
      </c>
      <c r="L122">
        <f t="shared" si="3"/>
        <v>8</v>
      </c>
      <c r="M122" s="67">
        <v>0.49</v>
      </c>
      <c r="N122" s="65">
        <v>2.33</v>
      </c>
      <c r="O122" s="67">
        <v>0.1</v>
      </c>
      <c r="P122" s="66">
        <f t="shared" si="4"/>
        <v>0.16239038648911983</v>
      </c>
      <c r="Q122" s="2">
        <f t="shared" si="5"/>
        <v>0.33073398470289173</v>
      </c>
    </row>
    <row r="123" spans="1:17">
      <c r="A123" s="63" t="s">
        <v>838</v>
      </c>
      <c r="B123" s="63" t="s">
        <v>939</v>
      </c>
      <c r="C123" t="s">
        <v>1620</v>
      </c>
      <c r="D123" t="s">
        <v>88</v>
      </c>
      <c r="E123">
        <v>3190</v>
      </c>
      <c r="F123" s="64">
        <v>50.975999999999999</v>
      </c>
      <c r="G123" s="63" t="s">
        <v>2795</v>
      </c>
      <c r="H123" s="63">
        <v>67</v>
      </c>
      <c r="I123" s="67">
        <v>22.33</v>
      </c>
      <c r="J123" s="63" t="s">
        <v>1440</v>
      </c>
      <c r="K123" s="63">
        <v>2</v>
      </c>
      <c r="L123">
        <f t="shared" si="3"/>
        <v>65</v>
      </c>
      <c r="M123" s="65">
        <v>1</v>
      </c>
      <c r="N123" s="65">
        <v>33.5</v>
      </c>
      <c r="O123" s="65">
        <v>0</v>
      </c>
      <c r="P123" s="66">
        <f t="shared" si="4"/>
        <v>1.2751098556183302</v>
      </c>
      <c r="Q123" s="2">
        <f t="shared" si="5"/>
        <v>2.5969650827257236</v>
      </c>
    </row>
    <row r="124" spans="1:17">
      <c r="A124" s="63" t="s">
        <v>838</v>
      </c>
      <c r="B124" s="63" t="s">
        <v>940</v>
      </c>
      <c r="C124" t="s">
        <v>2142</v>
      </c>
      <c r="D124" t="s">
        <v>320</v>
      </c>
      <c r="E124">
        <v>3191</v>
      </c>
      <c r="F124" s="64">
        <v>64.132999999999996</v>
      </c>
      <c r="G124" s="63" t="s">
        <v>2796</v>
      </c>
      <c r="H124" s="63">
        <v>49</v>
      </c>
      <c r="I124" s="67">
        <v>16.329999999999998</v>
      </c>
      <c r="J124" s="63" t="s">
        <v>1975</v>
      </c>
      <c r="K124" s="63">
        <v>2</v>
      </c>
      <c r="L124">
        <f t="shared" si="3"/>
        <v>47</v>
      </c>
      <c r="M124" s="65">
        <v>1</v>
      </c>
      <c r="N124" s="65">
        <v>24.5</v>
      </c>
      <c r="O124" s="65">
        <v>0</v>
      </c>
      <c r="P124" s="66">
        <f t="shared" si="4"/>
        <v>0.73285204185052943</v>
      </c>
      <c r="Q124" s="2">
        <f t="shared" si="5"/>
        <v>1.4925703500010783</v>
      </c>
    </row>
    <row r="125" spans="1:17">
      <c r="A125" s="63" t="s">
        <v>838</v>
      </c>
      <c r="B125" s="63" t="s">
        <v>941</v>
      </c>
      <c r="C125" t="s">
        <v>1753</v>
      </c>
      <c r="D125" t="s">
        <v>89</v>
      </c>
      <c r="E125">
        <v>4670</v>
      </c>
      <c r="F125" s="64">
        <v>77.516000000000005</v>
      </c>
      <c r="G125" s="63" t="s">
        <v>3019</v>
      </c>
      <c r="H125" s="63">
        <v>42</v>
      </c>
      <c r="I125" s="65">
        <v>14</v>
      </c>
      <c r="J125" s="63" t="s">
        <v>3020</v>
      </c>
      <c r="K125" s="63">
        <v>50</v>
      </c>
      <c r="L125">
        <f t="shared" si="3"/>
        <v>-8</v>
      </c>
      <c r="M125" s="65">
        <v>0</v>
      </c>
      <c r="N125" s="65">
        <v>0.84</v>
      </c>
      <c r="O125" s="67">
        <v>0.34</v>
      </c>
      <c r="P125" s="66">
        <f t="shared" si="4"/>
        <v>-0.10320449971618761</v>
      </c>
      <c r="Q125" s="2">
        <f t="shared" si="5"/>
        <v>-0.21019246378042283</v>
      </c>
    </row>
    <row r="126" spans="1:17">
      <c r="A126" s="63" t="s">
        <v>838</v>
      </c>
      <c r="B126" s="63" t="s">
        <v>942</v>
      </c>
      <c r="C126" t="s">
        <v>2143</v>
      </c>
      <c r="D126" t="s">
        <v>321</v>
      </c>
      <c r="E126">
        <v>10236</v>
      </c>
      <c r="F126" s="64">
        <v>70.942999999999998</v>
      </c>
      <c r="G126" s="63" t="s">
        <v>2797</v>
      </c>
      <c r="H126" s="63">
        <v>59</v>
      </c>
      <c r="I126" s="67">
        <v>19.670000000000002</v>
      </c>
      <c r="J126" s="63" t="s">
        <v>1437</v>
      </c>
      <c r="K126" s="63">
        <v>6</v>
      </c>
      <c r="L126">
        <f t="shared" si="3"/>
        <v>53</v>
      </c>
      <c r="M126" s="65">
        <v>1</v>
      </c>
      <c r="N126" s="65">
        <v>9.83</v>
      </c>
      <c r="O126" s="65">
        <v>0</v>
      </c>
      <c r="P126" s="66">
        <f t="shared" si="4"/>
        <v>0.74707864059879059</v>
      </c>
      <c r="Q126" s="2">
        <f t="shared" si="5"/>
        <v>1.5215450928692273</v>
      </c>
    </row>
    <row r="127" spans="1:17">
      <c r="A127" s="63" t="s">
        <v>838</v>
      </c>
      <c r="B127" s="63" t="s">
        <v>943</v>
      </c>
      <c r="C127" t="s">
        <v>1498</v>
      </c>
      <c r="D127" t="s">
        <v>90</v>
      </c>
      <c r="E127">
        <v>3192</v>
      </c>
      <c r="F127" s="64">
        <v>90.584000000000003</v>
      </c>
      <c r="G127" s="63" t="s">
        <v>2894</v>
      </c>
      <c r="H127" s="63">
        <v>80</v>
      </c>
      <c r="I127" s="67">
        <v>26.67</v>
      </c>
      <c r="J127" s="63" t="s">
        <v>2455</v>
      </c>
      <c r="K127" s="63">
        <v>25</v>
      </c>
      <c r="L127">
        <f t="shared" si="3"/>
        <v>55</v>
      </c>
      <c r="M127" s="67">
        <v>0.99</v>
      </c>
      <c r="N127" s="65">
        <v>3.2</v>
      </c>
      <c r="O127" s="65">
        <v>0</v>
      </c>
      <c r="P127" s="66">
        <f t="shared" si="4"/>
        <v>0.60717124436986658</v>
      </c>
      <c r="Q127" s="2">
        <f t="shared" si="5"/>
        <v>1.2366013123622537</v>
      </c>
    </row>
    <row r="128" spans="1:17">
      <c r="A128" s="63" t="s">
        <v>838</v>
      </c>
      <c r="B128" s="63" t="s">
        <v>944</v>
      </c>
      <c r="C128" t="s">
        <v>1756</v>
      </c>
      <c r="D128" t="s">
        <v>91</v>
      </c>
      <c r="E128">
        <v>11100</v>
      </c>
      <c r="F128" s="64">
        <v>95.739000000000004</v>
      </c>
      <c r="G128" s="63" t="s">
        <v>1847</v>
      </c>
      <c r="H128" s="63">
        <v>10</v>
      </c>
      <c r="I128" s="67">
        <v>3.33</v>
      </c>
      <c r="J128" s="63" t="s">
        <v>1550</v>
      </c>
      <c r="K128" s="63">
        <v>7</v>
      </c>
      <c r="L128">
        <f t="shared" si="3"/>
        <v>3</v>
      </c>
      <c r="M128" s="67">
        <v>0.06</v>
      </c>
      <c r="N128" s="65">
        <v>1.43</v>
      </c>
      <c r="O128" s="67">
        <v>0.28000000000000003</v>
      </c>
      <c r="P128" s="66">
        <f t="shared" si="4"/>
        <v>3.1335192554758244E-2</v>
      </c>
      <c r="Q128" s="2">
        <f t="shared" si="5"/>
        <v>6.3819129439426164E-2</v>
      </c>
    </row>
    <row r="129" spans="1:17">
      <c r="A129" s="63" t="s">
        <v>838</v>
      </c>
      <c r="B129" s="63" t="s">
        <v>945</v>
      </c>
      <c r="C129" t="s">
        <v>2146</v>
      </c>
      <c r="D129" t="s">
        <v>322</v>
      </c>
      <c r="E129">
        <v>221092</v>
      </c>
      <c r="F129" s="64">
        <v>85.105000000000004</v>
      </c>
      <c r="G129" s="63" t="s">
        <v>1592</v>
      </c>
      <c r="H129" s="63">
        <v>12</v>
      </c>
      <c r="I129" s="65">
        <v>4</v>
      </c>
      <c r="J129" s="63" t="s">
        <v>1411</v>
      </c>
      <c r="K129" s="63">
        <v>0</v>
      </c>
      <c r="L129">
        <f t="shared" si="3"/>
        <v>12</v>
      </c>
      <c r="M129" s="65">
        <v>1</v>
      </c>
      <c r="N129" s="65">
        <v>40</v>
      </c>
      <c r="O129" s="65">
        <v>0</v>
      </c>
      <c r="P129" s="66">
        <f t="shared" si="4"/>
        <v>0.14100229128723341</v>
      </c>
      <c r="Q129" s="2">
        <f t="shared" si="5"/>
        <v>0.28717370934263425</v>
      </c>
    </row>
    <row r="130" spans="1:17">
      <c r="A130" s="63" t="s">
        <v>838</v>
      </c>
      <c r="B130" s="63" t="s">
        <v>946</v>
      </c>
      <c r="C130" t="s">
        <v>2148</v>
      </c>
      <c r="D130" t="s">
        <v>323</v>
      </c>
      <c r="E130">
        <v>50809</v>
      </c>
      <c r="F130" s="64">
        <v>61.207000000000001</v>
      </c>
      <c r="G130" s="63" t="s">
        <v>2798</v>
      </c>
      <c r="H130" s="63">
        <v>35</v>
      </c>
      <c r="I130" s="67">
        <v>11.67</v>
      </c>
      <c r="J130" s="63" t="s">
        <v>1411</v>
      </c>
      <c r="K130" s="63">
        <v>0</v>
      </c>
      <c r="L130">
        <f t="shared" ref="L130:L193" si="6">H130-K130</f>
        <v>35</v>
      </c>
      <c r="M130" s="65">
        <v>1</v>
      </c>
      <c r="N130" s="65">
        <v>116.67</v>
      </c>
      <c r="O130" s="65">
        <v>0</v>
      </c>
      <c r="P130" s="66">
        <f t="shared" ref="P130:P193" si="7">L130/F130</f>
        <v>0.57183001944222067</v>
      </c>
      <c r="Q130" s="2">
        <f t="shared" ref="Q130:Q193" si="8">P130/0.491</f>
        <v>1.1646232575197977</v>
      </c>
    </row>
    <row r="131" spans="1:17">
      <c r="A131" s="63" t="s">
        <v>838</v>
      </c>
      <c r="B131" s="63" t="s">
        <v>949</v>
      </c>
      <c r="C131" t="s">
        <v>1759</v>
      </c>
      <c r="D131" t="s">
        <v>94</v>
      </c>
      <c r="E131">
        <v>3326</v>
      </c>
      <c r="F131" s="64">
        <v>83.263999999999996</v>
      </c>
      <c r="G131" s="63" t="s">
        <v>1446</v>
      </c>
      <c r="H131" s="63">
        <v>4</v>
      </c>
      <c r="I131" s="67">
        <v>1.33</v>
      </c>
      <c r="J131" s="63" t="s">
        <v>1411</v>
      </c>
      <c r="K131" s="63">
        <v>0</v>
      </c>
      <c r="L131">
        <f t="shared" si="6"/>
        <v>4</v>
      </c>
      <c r="M131" s="67">
        <v>0.66</v>
      </c>
      <c r="N131" s="65">
        <v>13.33</v>
      </c>
      <c r="O131" s="67">
        <v>0.06</v>
      </c>
      <c r="P131" s="66">
        <f t="shared" si="7"/>
        <v>4.8039969254419682E-2</v>
      </c>
      <c r="Q131" s="2">
        <f t="shared" si="8"/>
        <v>9.7841077911241719E-2</v>
      </c>
    </row>
    <row r="132" spans="1:17">
      <c r="A132" s="63" t="s">
        <v>838</v>
      </c>
      <c r="B132" s="63" t="s">
        <v>950</v>
      </c>
      <c r="C132" t="s">
        <v>1761</v>
      </c>
      <c r="D132" t="s">
        <v>95</v>
      </c>
      <c r="E132">
        <v>3303</v>
      </c>
      <c r="F132" s="64">
        <v>70.052000000000007</v>
      </c>
      <c r="G132" s="63" t="s">
        <v>2910</v>
      </c>
      <c r="H132" s="63">
        <v>27</v>
      </c>
      <c r="I132" s="65">
        <v>9</v>
      </c>
      <c r="J132" s="63" t="s">
        <v>1797</v>
      </c>
      <c r="K132" s="63">
        <v>8</v>
      </c>
      <c r="L132">
        <f t="shared" si="6"/>
        <v>19</v>
      </c>
      <c r="M132" s="67">
        <v>0.92</v>
      </c>
      <c r="N132" s="65">
        <v>3.38</v>
      </c>
      <c r="O132" s="67">
        <v>0.01</v>
      </c>
      <c r="P132" s="66">
        <f t="shared" si="7"/>
        <v>0.27122708844858101</v>
      </c>
      <c r="Q132" s="2">
        <f t="shared" si="8"/>
        <v>0.55239732881584724</v>
      </c>
    </row>
    <row r="133" spans="1:17">
      <c r="A133" s="63" t="s">
        <v>838</v>
      </c>
      <c r="B133" s="63" t="s">
        <v>951</v>
      </c>
      <c r="C133" t="s">
        <v>1764</v>
      </c>
      <c r="D133" t="s">
        <v>96</v>
      </c>
      <c r="E133">
        <v>3309</v>
      </c>
      <c r="F133" s="64">
        <v>72.332999999999998</v>
      </c>
      <c r="G133" s="63" t="s">
        <v>2901</v>
      </c>
      <c r="H133" s="63">
        <v>37</v>
      </c>
      <c r="I133" s="67">
        <v>12.33</v>
      </c>
      <c r="J133" s="63" t="s">
        <v>3041</v>
      </c>
      <c r="K133" s="63">
        <v>45</v>
      </c>
      <c r="L133">
        <f t="shared" si="6"/>
        <v>-8</v>
      </c>
      <c r="M133" s="65">
        <v>0</v>
      </c>
      <c r="N133" s="65">
        <v>0.82</v>
      </c>
      <c r="O133" s="67">
        <v>0.35</v>
      </c>
      <c r="P133" s="66">
        <f t="shared" si="7"/>
        <v>-0.11059958801653465</v>
      </c>
      <c r="Q133" s="2">
        <f t="shared" si="8"/>
        <v>-0.22525374341453086</v>
      </c>
    </row>
    <row r="134" spans="1:17">
      <c r="A134" s="63" t="s">
        <v>838</v>
      </c>
      <c r="B134" s="63" t="s">
        <v>952</v>
      </c>
      <c r="C134" t="s">
        <v>1767</v>
      </c>
      <c r="D134" t="s">
        <v>97</v>
      </c>
      <c r="E134">
        <v>3312</v>
      </c>
      <c r="F134" s="64">
        <v>70.897999999999996</v>
      </c>
      <c r="G134" s="63" t="s">
        <v>3012</v>
      </c>
      <c r="H134" s="63">
        <v>68</v>
      </c>
      <c r="I134" s="67">
        <v>22.67</v>
      </c>
      <c r="J134" s="63" t="s">
        <v>3013</v>
      </c>
      <c r="K134" s="63">
        <v>42</v>
      </c>
      <c r="L134">
        <f t="shared" si="6"/>
        <v>26</v>
      </c>
      <c r="M134" s="65">
        <v>0</v>
      </c>
      <c r="N134" s="65">
        <v>1.62</v>
      </c>
      <c r="O134" s="67">
        <v>0.33</v>
      </c>
      <c r="P134" s="66">
        <f t="shared" si="7"/>
        <v>0.36672402606561544</v>
      </c>
      <c r="Q134" s="2">
        <f t="shared" si="8"/>
        <v>0.74689211011326972</v>
      </c>
    </row>
    <row r="135" spans="1:17">
      <c r="A135" s="63" t="s">
        <v>838</v>
      </c>
      <c r="B135" s="63" t="s">
        <v>953</v>
      </c>
      <c r="C135" t="s">
        <v>1663</v>
      </c>
      <c r="D135" t="s">
        <v>98</v>
      </c>
      <c r="E135">
        <v>3313</v>
      </c>
      <c r="F135" s="64">
        <v>73.680000000000007</v>
      </c>
      <c r="G135" s="63" t="s">
        <v>3021</v>
      </c>
      <c r="H135" s="63">
        <v>61</v>
      </c>
      <c r="I135" s="67">
        <v>20.329999999999998</v>
      </c>
      <c r="J135" s="63" t="s">
        <v>3022</v>
      </c>
      <c r="K135" s="63">
        <v>44</v>
      </c>
      <c r="L135">
        <f t="shared" si="6"/>
        <v>17</v>
      </c>
      <c r="M135" s="65">
        <v>0</v>
      </c>
      <c r="N135" s="65">
        <v>1.39</v>
      </c>
      <c r="O135" s="67">
        <v>0.34</v>
      </c>
      <c r="P135" s="66">
        <f t="shared" si="7"/>
        <v>0.23072747014115091</v>
      </c>
      <c r="Q135" s="2">
        <f t="shared" si="8"/>
        <v>0.46991338114287357</v>
      </c>
    </row>
    <row r="136" spans="1:17">
      <c r="A136" s="63" t="s">
        <v>838</v>
      </c>
      <c r="B136" s="63" t="s">
        <v>956</v>
      </c>
      <c r="C136" t="s">
        <v>2366</v>
      </c>
      <c r="D136" t="s">
        <v>325</v>
      </c>
      <c r="E136">
        <v>3329</v>
      </c>
      <c r="F136" s="64">
        <v>61.055</v>
      </c>
      <c r="G136" s="63" t="s">
        <v>2672</v>
      </c>
      <c r="H136" s="63">
        <v>15</v>
      </c>
      <c r="I136" s="65">
        <v>5</v>
      </c>
      <c r="J136" s="63" t="s">
        <v>2621</v>
      </c>
      <c r="K136" s="63">
        <v>29</v>
      </c>
      <c r="L136">
        <f t="shared" si="6"/>
        <v>-14</v>
      </c>
      <c r="M136" s="65">
        <v>0</v>
      </c>
      <c r="N136" s="65">
        <v>0.52</v>
      </c>
      <c r="O136" s="67">
        <v>0.35</v>
      </c>
      <c r="P136" s="66">
        <f t="shared" si="7"/>
        <v>-0.22930144951273443</v>
      </c>
      <c r="Q136" s="2">
        <f t="shared" si="8"/>
        <v>-0.46700906214406196</v>
      </c>
    </row>
    <row r="137" spans="1:17">
      <c r="A137" s="63" t="s">
        <v>838</v>
      </c>
      <c r="B137" s="63" t="s">
        <v>962</v>
      </c>
      <c r="C137" t="s">
        <v>2316</v>
      </c>
      <c r="D137" t="s">
        <v>329</v>
      </c>
      <c r="E137">
        <v>10642</v>
      </c>
      <c r="F137" s="64">
        <v>63.481000000000002</v>
      </c>
      <c r="G137" s="63" t="s">
        <v>2799</v>
      </c>
      <c r="H137" s="63">
        <v>44</v>
      </c>
      <c r="I137" s="67">
        <v>14.67</v>
      </c>
      <c r="J137" s="63" t="s">
        <v>1411</v>
      </c>
      <c r="K137" s="63">
        <v>0</v>
      </c>
      <c r="L137">
        <f t="shared" si="6"/>
        <v>44</v>
      </c>
      <c r="M137" s="65">
        <v>1</v>
      </c>
      <c r="N137" s="65">
        <v>146.66999999999999</v>
      </c>
      <c r="O137" s="65">
        <v>0</v>
      </c>
      <c r="P137" s="66">
        <f t="shared" si="7"/>
        <v>0.69312077629526947</v>
      </c>
      <c r="Q137" s="2">
        <f t="shared" si="8"/>
        <v>1.4116512755504471</v>
      </c>
    </row>
    <row r="138" spans="1:17">
      <c r="A138" s="63" t="s">
        <v>838</v>
      </c>
      <c r="B138" s="63" t="s">
        <v>963</v>
      </c>
      <c r="C138" t="s">
        <v>2152</v>
      </c>
      <c r="D138" t="s">
        <v>330</v>
      </c>
      <c r="E138">
        <v>10643</v>
      </c>
      <c r="F138" s="64">
        <v>63.704999999999998</v>
      </c>
      <c r="G138" s="63" t="s">
        <v>2800</v>
      </c>
      <c r="H138" s="63">
        <v>41</v>
      </c>
      <c r="I138" s="67">
        <v>13.67</v>
      </c>
      <c r="J138" s="63" t="s">
        <v>1411</v>
      </c>
      <c r="K138" s="63">
        <v>0</v>
      </c>
      <c r="L138">
        <f t="shared" si="6"/>
        <v>41</v>
      </c>
      <c r="M138" s="65">
        <v>1</v>
      </c>
      <c r="N138" s="65">
        <v>136.66999999999999</v>
      </c>
      <c r="O138" s="65">
        <v>0</v>
      </c>
      <c r="P138" s="66">
        <f t="shared" si="7"/>
        <v>0.64359155482301234</v>
      </c>
      <c r="Q138" s="2">
        <f t="shared" si="8"/>
        <v>1.3107770973992106</v>
      </c>
    </row>
    <row r="139" spans="1:17">
      <c r="A139" s="63" t="s">
        <v>838</v>
      </c>
      <c r="B139" s="63" t="s">
        <v>965</v>
      </c>
      <c r="C139" t="s">
        <v>2154</v>
      </c>
      <c r="D139" t="s">
        <v>331</v>
      </c>
      <c r="E139">
        <v>3608</v>
      </c>
      <c r="F139" s="64">
        <v>43.061999999999998</v>
      </c>
      <c r="G139" s="63" t="s">
        <v>2540</v>
      </c>
      <c r="H139" s="63">
        <v>19</v>
      </c>
      <c r="I139" s="67">
        <v>6.33</v>
      </c>
      <c r="J139" s="63" t="s">
        <v>1411</v>
      </c>
      <c r="K139" s="63">
        <v>0</v>
      </c>
      <c r="L139">
        <f t="shared" si="6"/>
        <v>19</v>
      </c>
      <c r="M139" s="65">
        <v>1</v>
      </c>
      <c r="N139" s="65">
        <v>63.33</v>
      </c>
      <c r="O139" s="65">
        <v>0</v>
      </c>
      <c r="P139" s="66">
        <f t="shared" si="7"/>
        <v>0.44122428126886815</v>
      </c>
      <c r="Q139" s="2">
        <f t="shared" si="8"/>
        <v>0.89862379077162557</v>
      </c>
    </row>
    <row r="140" spans="1:17">
      <c r="A140" s="63" t="s">
        <v>838</v>
      </c>
      <c r="B140" s="63" t="s">
        <v>966</v>
      </c>
      <c r="C140" t="s">
        <v>2155</v>
      </c>
      <c r="D140" t="s">
        <v>332</v>
      </c>
      <c r="E140">
        <v>3609</v>
      </c>
      <c r="F140" s="64">
        <v>95.337999999999994</v>
      </c>
      <c r="G140" s="63" t="s">
        <v>2801</v>
      </c>
      <c r="H140" s="63">
        <v>30</v>
      </c>
      <c r="I140" s="65">
        <v>10</v>
      </c>
      <c r="J140" s="63" t="s">
        <v>1411</v>
      </c>
      <c r="K140" s="63">
        <v>0</v>
      </c>
      <c r="L140">
        <f t="shared" si="6"/>
        <v>30</v>
      </c>
      <c r="M140" s="65">
        <v>1</v>
      </c>
      <c r="N140" s="65">
        <v>100</v>
      </c>
      <c r="O140" s="65">
        <v>0</v>
      </c>
      <c r="P140" s="66">
        <f t="shared" si="7"/>
        <v>0.31466991126308502</v>
      </c>
      <c r="Q140" s="2">
        <f t="shared" si="8"/>
        <v>0.64087558302053982</v>
      </c>
    </row>
    <row r="141" spans="1:17">
      <c r="A141" s="63" t="s">
        <v>838</v>
      </c>
      <c r="B141" s="63" t="s">
        <v>969</v>
      </c>
      <c r="C141" t="s">
        <v>2525</v>
      </c>
      <c r="D141" t="s">
        <v>335</v>
      </c>
      <c r="E141">
        <v>9118</v>
      </c>
      <c r="F141" s="64">
        <v>55.390999999999998</v>
      </c>
      <c r="G141" s="63" t="s">
        <v>1458</v>
      </c>
      <c r="H141" s="63">
        <v>4</v>
      </c>
      <c r="I141" s="67">
        <v>1.33</v>
      </c>
      <c r="J141" s="63" t="s">
        <v>3042</v>
      </c>
      <c r="K141" s="63">
        <v>20</v>
      </c>
      <c r="L141">
        <f t="shared" si="6"/>
        <v>-16</v>
      </c>
      <c r="M141" s="65">
        <v>0</v>
      </c>
      <c r="N141" s="65">
        <v>0.2</v>
      </c>
      <c r="O141" s="67">
        <v>0.35</v>
      </c>
      <c r="P141" s="66">
        <f t="shared" si="7"/>
        <v>-0.28885559025834523</v>
      </c>
      <c r="Q141" s="2">
        <f t="shared" si="8"/>
        <v>-0.58830059115752598</v>
      </c>
    </row>
    <row r="142" spans="1:17">
      <c r="A142" s="63" t="s">
        <v>838</v>
      </c>
      <c r="B142" s="63" t="s">
        <v>973</v>
      </c>
      <c r="C142" t="s">
        <v>2802</v>
      </c>
      <c r="D142" t="s">
        <v>557</v>
      </c>
      <c r="E142">
        <v>51133</v>
      </c>
      <c r="F142" s="64">
        <v>88.983999999999995</v>
      </c>
      <c r="G142" s="63" t="s">
        <v>1667</v>
      </c>
      <c r="H142" s="63">
        <v>18</v>
      </c>
      <c r="I142" s="65">
        <v>6</v>
      </c>
      <c r="J142" s="63" t="s">
        <v>1411</v>
      </c>
      <c r="K142" s="63">
        <v>0</v>
      </c>
      <c r="L142">
        <f t="shared" si="6"/>
        <v>18</v>
      </c>
      <c r="M142" s="65">
        <v>1</v>
      </c>
      <c r="N142" s="65">
        <v>60</v>
      </c>
      <c r="O142" s="65">
        <v>0</v>
      </c>
      <c r="P142" s="66">
        <f t="shared" si="7"/>
        <v>0.20228355659444397</v>
      </c>
      <c r="Q142" s="2">
        <f t="shared" si="8"/>
        <v>0.41198280365467205</v>
      </c>
    </row>
    <row r="143" spans="1:17">
      <c r="A143" s="63" t="s">
        <v>838</v>
      </c>
      <c r="B143" s="63" t="s">
        <v>976</v>
      </c>
      <c r="C143" t="s">
        <v>1637</v>
      </c>
      <c r="D143" t="s">
        <v>102</v>
      </c>
      <c r="E143">
        <v>10657</v>
      </c>
      <c r="F143" s="64">
        <v>48.226999999999997</v>
      </c>
      <c r="G143" s="63" t="s">
        <v>3002</v>
      </c>
      <c r="H143" s="63">
        <v>21</v>
      </c>
      <c r="I143" s="65">
        <v>7</v>
      </c>
      <c r="J143" s="63" t="s">
        <v>1625</v>
      </c>
      <c r="K143" s="63">
        <v>19</v>
      </c>
      <c r="L143">
        <f t="shared" si="6"/>
        <v>2</v>
      </c>
      <c r="M143" s="65">
        <v>0</v>
      </c>
      <c r="N143" s="65">
        <v>1.1100000000000001</v>
      </c>
      <c r="O143" s="67">
        <v>0.32</v>
      </c>
      <c r="P143" s="66">
        <f t="shared" si="7"/>
        <v>4.1470545545026646E-2</v>
      </c>
      <c r="Q143" s="2">
        <f t="shared" si="8"/>
        <v>8.4461396222050192E-2</v>
      </c>
    </row>
    <row r="144" spans="1:17">
      <c r="A144" s="63" t="s">
        <v>838</v>
      </c>
      <c r="B144" s="63" t="s">
        <v>981</v>
      </c>
      <c r="C144" t="s">
        <v>2804</v>
      </c>
      <c r="D144" t="s">
        <v>558</v>
      </c>
      <c r="E144">
        <v>9493</v>
      </c>
      <c r="F144" s="64">
        <v>110.059</v>
      </c>
      <c r="G144" s="63" t="s">
        <v>2805</v>
      </c>
      <c r="H144" s="63">
        <v>37</v>
      </c>
      <c r="I144" s="67">
        <v>12.33</v>
      </c>
      <c r="J144" s="63" t="s">
        <v>1411</v>
      </c>
      <c r="K144" s="63">
        <v>0</v>
      </c>
      <c r="L144">
        <f t="shared" si="6"/>
        <v>37</v>
      </c>
      <c r="M144" s="65">
        <v>1</v>
      </c>
      <c r="N144" s="65">
        <v>123.33</v>
      </c>
      <c r="O144" s="65">
        <v>0</v>
      </c>
      <c r="P144" s="66">
        <f t="shared" si="7"/>
        <v>0.33618331985571376</v>
      </c>
      <c r="Q144" s="2">
        <f t="shared" si="8"/>
        <v>0.68469107913587324</v>
      </c>
    </row>
    <row r="145" spans="1:17">
      <c r="A145" s="63" t="s">
        <v>838</v>
      </c>
      <c r="B145" s="63" t="s">
        <v>983</v>
      </c>
      <c r="C145" t="s">
        <v>2952</v>
      </c>
      <c r="D145" t="s">
        <v>559</v>
      </c>
      <c r="E145">
        <v>3796</v>
      </c>
      <c r="F145" s="64">
        <v>79.954999999999998</v>
      </c>
      <c r="G145" s="63" t="s">
        <v>1446</v>
      </c>
      <c r="H145" s="63">
        <v>4</v>
      </c>
      <c r="I145" s="67">
        <v>1.33</v>
      </c>
      <c r="J145" s="63" t="s">
        <v>1411</v>
      </c>
      <c r="K145" s="63">
        <v>0</v>
      </c>
      <c r="L145">
        <f t="shared" si="6"/>
        <v>4</v>
      </c>
      <c r="M145" s="67">
        <v>0.66</v>
      </c>
      <c r="N145" s="65">
        <v>13.33</v>
      </c>
      <c r="O145" s="67">
        <v>0.06</v>
      </c>
      <c r="P145" s="66">
        <f t="shared" si="7"/>
        <v>5.0028140829216437E-2</v>
      </c>
      <c r="Q145" s="2">
        <f t="shared" si="8"/>
        <v>0.10189030718781351</v>
      </c>
    </row>
    <row r="146" spans="1:17">
      <c r="A146" s="63" t="s">
        <v>838</v>
      </c>
      <c r="B146" s="63" t="s">
        <v>984</v>
      </c>
      <c r="C146" t="s">
        <v>2806</v>
      </c>
      <c r="D146" t="s">
        <v>560</v>
      </c>
      <c r="E146">
        <v>3799</v>
      </c>
      <c r="F146" s="64">
        <v>109.685</v>
      </c>
      <c r="G146" s="63" t="s">
        <v>2807</v>
      </c>
      <c r="H146" s="63">
        <v>39</v>
      </c>
      <c r="I146" s="65">
        <v>13</v>
      </c>
      <c r="J146" s="63" t="s">
        <v>1411</v>
      </c>
      <c r="K146" s="63">
        <v>0</v>
      </c>
      <c r="L146">
        <f t="shared" si="6"/>
        <v>39</v>
      </c>
      <c r="M146" s="65">
        <v>1</v>
      </c>
      <c r="N146" s="65">
        <v>130</v>
      </c>
      <c r="O146" s="65">
        <v>0</v>
      </c>
      <c r="P146" s="66">
        <f t="shared" si="7"/>
        <v>0.3555636595705885</v>
      </c>
      <c r="Q146" s="2">
        <f t="shared" si="8"/>
        <v>0.72416223945130043</v>
      </c>
    </row>
    <row r="147" spans="1:17">
      <c r="A147" s="63" t="s">
        <v>838</v>
      </c>
      <c r="B147" s="63" t="s">
        <v>985</v>
      </c>
      <c r="C147" t="s">
        <v>2808</v>
      </c>
      <c r="D147" t="s">
        <v>561</v>
      </c>
      <c r="E147">
        <v>3831</v>
      </c>
      <c r="F147" s="64">
        <v>65.31</v>
      </c>
      <c r="G147" s="63" t="s">
        <v>2809</v>
      </c>
      <c r="H147" s="63">
        <v>53</v>
      </c>
      <c r="I147" s="67">
        <v>17.670000000000002</v>
      </c>
      <c r="J147" s="63" t="s">
        <v>1900</v>
      </c>
      <c r="K147" s="63">
        <v>2</v>
      </c>
      <c r="L147">
        <f t="shared" si="6"/>
        <v>51</v>
      </c>
      <c r="M147" s="65">
        <v>1</v>
      </c>
      <c r="N147" s="65">
        <v>26.5</v>
      </c>
      <c r="O147" s="65">
        <v>0</v>
      </c>
      <c r="P147" s="66">
        <f t="shared" si="7"/>
        <v>0.78089113458888371</v>
      </c>
      <c r="Q147" s="2">
        <f t="shared" si="8"/>
        <v>1.5904096427472174</v>
      </c>
    </row>
    <row r="148" spans="1:17">
      <c r="A148" s="63" t="s">
        <v>838</v>
      </c>
      <c r="B148" s="63" t="s">
        <v>990</v>
      </c>
      <c r="C148" t="s">
        <v>2810</v>
      </c>
      <c r="D148" t="s">
        <v>563</v>
      </c>
      <c r="E148">
        <v>3839</v>
      </c>
      <c r="F148" s="64">
        <v>57.811</v>
      </c>
      <c r="G148" s="63" t="s">
        <v>2811</v>
      </c>
      <c r="H148" s="63">
        <v>12</v>
      </c>
      <c r="I148" s="65">
        <v>4</v>
      </c>
      <c r="J148" s="63" t="s">
        <v>1411</v>
      </c>
      <c r="K148" s="63">
        <v>0</v>
      </c>
      <c r="L148">
        <f t="shared" si="6"/>
        <v>12</v>
      </c>
      <c r="M148" s="65">
        <v>1</v>
      </c>
      <c r="N148" s="65">
        <v>40</v>
      </c>
      <c r="O148" s="65">
        <v>0</v>
      </c>
      <c r="P148" s="66">
        <f t="shared" si="7"/>
        <v>0.20757295324419228</v>
      </c>
      <c r="Q148" s="2">
        <f t="shared" si="8"/>
        <v>0.42275550558898634</v>
      </c>
    </row>
    <row r="149" spans="1:17">
      <c r="A149" s="63" t="s">
        <v>838</v>
      </c>
      <c r="B149" s="63" t="s">
        <v>991</v>
      </c>
      <c r="C149" t="s">
        <v>2812</v>
      </c>
      <c r="D149" t="s">
        <v>564</v>
      </c>
      <c r="E149">
        <v>3840</v>
      </c>
      <c r="F149" s="64">
        <v>57.887</v>
      </c>
      <c r="G149" s="63" t="s">
        <v>2398</v>
      </c>
      <c r="H149" s="63">
        <v>19</v>
      </c>
      <c r="I149" s="67">
        <v>6.33</v>
      </c>
      <c r="J149" s="63" t="s">
        <v>1411</v>
      </c>
      <c r="K149" s="63">
        <v>0</v>
      </c>
      <c r="L149">
        <f t="shared" si="6"/>
        <v>19</v>
      </c>
      <c r="M149" s="65">
        <v>1</v>
      </c>
      <c r="N149" s="65">
        <v>63.33</v>
      </c>
      <c r="O149" s="65">
        <v>0</v>
      </c>
      <c r="P149" s="66">
        <f t="shared" si="7"/>
        <v>0.3282256810682882</v>
      </c>
      <c r="Q149" s="2">
        <f t="shared" si="8"/>
        <v>0.66848407549549538</v>
      </c>
    </row>
    <row r="150" spans="1:17">
      <c r="A150" s="63" t="s">
        <v>838</v>
      </c>
      <c r="B150" s="63" t="s">
        <v>993</v>
      </c>
      <c r="C150" t="s">
        <v>2168</v>
      </c>
      <c r="D150" t="s">
        <v>345</v>
      </c>
      <c r="E150">
        <v>23367</v>
      </c>
      <c r="F150" s="64">
        <v>123.51</v>
      </c>
      <c r="G150" s="63" t="s">
        <v>2509</v>
      </c>
      <c r="H150" s="63">
        <v>4</v>
      </c>
      <c r="I150" s="67">
        <v>1.33</v>
      </c>
      <c r="J150" s="63" t="s">
        <v>1411</v>
      </c>
      <c r="K150" s="63">
        <v>0</v>
      </c>
      <c r="L150">
        <f t="shared" si="6"/>
        <v>4</v>
      </c>
      <c r="M150" s="67">
        <v>0.33</v>
      </c>
      <c r="N150" s="65">
        <v>13.33</v>
      </c>
      <c r="O150" s="67">
        <v>0.12</v>
      </c>
      <c r="P150" s="66">
        <f t="shared" si="7"/>
        <v>3.2386041616063475E-2</v>
      </c>
      <c r="Q150" s="2">
        <f t="shared" si="8"/>
        <v>6.5959351560210738E-2</v>
      </c>
    </row>
    <row r="151" spans="1:17">
      <c r="A151" s="63" t="s">
        <v>838</v>
      </c>
      <c r="B151" s="63" t="s">
        <v>997</v>
      </c>
      <c r="C151" t="s">
        <v>2953</v>
      </c>
      <c r="D151" t="s">
        <v>566</v>
      </c>
      <c r="E151">
        <v>113251</v>
      </c>
      <c r="F151" s="64">
        <v>80.596000000000004</v>
      </c>
      <c r="G151" s="63" t="s">
        <v>1446</v>
      </c>
      <c r="H151" s="63">
        <v>4</v>
      </c>
      <c r="I151" s="67">
        <v>1.33</v>
      </c>
      <c r="J151" s="63" t="s">
        <v>1411</v>
      </c>
      <c r="K151" s="63">
        <v>0</v>
      </c>
      <c r="L151">
        <f t="shared" si="6"/>
        <v>4</v>
      </c>
      <c r="M151" s="67">
        <v>0.66</v>
      </c>
      <c r="N151" s="65">
        <v>13.33</v>
      </c>
      <c r="O151" s="67">
        <v>0.06</v>
      </c>
      <c r="P151" s="66">
        <f t="shared" si="7"/>
        <v>4.9630254603206116E-2</v>
      </c>
      <c r="Q151" s="2">
        <f t="shared" si="8"/>
        <v>0.10107994827536887</v>
      </c>
    </row>
    <row r="152" spans="1:17">
      <c r="A152" s="63" t="s">
        <v>838</v>
      </c>
      <c r="B152" s="63" t="s">
        <v>994</v>
      </c>
      <c r="C152" t="s">
        <v>1774</v>
      </c>
      <c r="D152" t="s">
        <v>105</v>
      </c>
      <c r="E152">
        <v>3939</v>
      </c>
      <c r="F152" s="64">
        <v>36.689</v>
      </c>
      <c r="G152" s="63" t="s">
        <v>2695</v>
      </c>
      <c r="H152" s="63">
        <v>16</v>
      </c>
      <c r="I152" s="67">
        <v>5.33</v>
      </c>
      <c r="J152" s="63" t="s">
        <v>2993</v>
      </c>
      <c r="K152" s="63">
        <v>9</v>
      </c>
      <c r="L152">
        <f t="shared" si="6"/>
        <v>7</v>
      </c>
      <c r="M152" s="67">
        <v>0.23</v>
      </c>
      <c r="N152" s="65">
        <v>1.78</v>
      </c>
      <c r="O152" s="67">
        <v>0.24</v>
      </c>
      <c r="P152" s="66">
        <f t="shared" si="7"/>
        <v>0.1907928806999373</v>
      </c>
      <c r="Q152" s="2">
        <f t="shared" si="8"/>
        <v>0.38858020509152202</v>
      </c>
    </row>
    <row r="153" spans="1:17">
      <c r="A153" s="63" t="s">
        <v>838</v>
      </c>
      <c r="B153" s="63" t="s">
        <v>999</v>
      </c>
      <c r="C153" t="s">
        <v>2170</v>
      </c>
      <c r="D153" t="s">
        <v>346</v>
      </c>
      <c r="E153">
        <v>4008</v>
      </c>
      <c r="F153" s="64">
        <v>192.696</v>
      </c>
      <c r="G153" s="63" t="s">
        <v>2813</v>
      </c>
      <c r="H153" s="63">
        <v>22</v>
      </c>
      <c r="I153" s="67">
        <v>7.33</v>
      </c>
      <c r="J153" s="63" t="s">
        <v>1411</v>
      </c>
      <c r="K153" s="63">
        <v>0</v>
      </c>
      <c r="L153">
        <f t="shared" si="6"/>
        <v>22</v>
      </c>
      <c r="M153" s="65">
        <v>1</v>
      </c>
      <c r="N153" s="65">
        <v>73.33</v>
      </c>
      <c r="O153" s="65">
        <v>0</v>
      </c>
      <c r="P153" s="66">
        <f t="shared" si="7"/>
        <v>0.11416946900817869</v>
      </c>
      <c r="Q153" s="2">
        <f t="shared" si="8"/>
        <v>0.23252437679873461</v>
      </c>
    </row>
    <row r="154" spans="1:17">
      <c r="A154" s="63" t="s">
        <v>838</v>
      </c>
      <c r="B154" s="63" t="s">
        <v>1003</v>
      </c>
      <c r="C154" t="s">
        <v>2814</v>
      </c>
      <c r="D154" t="s">
        <v>568</v>
      </c>
      <c r="E154">
        <v>124801</v>
      </c>
      <c r="F154" s="64">
        <v>21.701000000000001</v>
      </c>
      <c r="G154" s="63" t="s">
        <v>1729</v>
      </c>
      <c r="H154" s="63">
        <v>9</v>
      </c>
      <c r="I154" s="65">
        <v>3</v>
      </c>
      <c r="J154" s="63" t="s">
        <v>1411</v>
      </c>
      <c r="K154" s="63">
        <v>0</v>
      </c>
      <c r="L154">
        <f t="shared" si="6"/>
        <v>9</v>
      </c>
      <c r="M154" s="65">
        <v>1</v>
      </c>
      <c r="N154" s="65">
        <v>30</v>
      </c>
      <c r="O154" s="65">
        <v>0</v>
      </c>
      <c r="P154" s="66">
        <f t="shared" si="7"/>
        <v>0.41472743191557992</v>
      </c>
      <c r="Q154" s="2">
        <f t="shared" si="8"/>
        <v>0.84465872080566173</v>
      </c>
    </row>
    <row r="155" spans="1:17">
      <c r="A155" s="63" t="s">
        <v>838</v>
      </c>
      <c r="B155" s="63" t="s">
        <v>1004</v>
      </c>
      <c r="C155" t="s">
        <v>2173</v>
      </c>
      <c r="D155" t="s">
        <v>348</v>
      </c>
      <c r="E155">
        <v>7798</v>
      </c>
      <c r="F155" s="64">
        <v>120.27500000000001</v>
      </c>
      <c r="G155" s="63" t="s">
        <v>1548</v>
      </c>
      <c r="H155" s="63">
        <v>6</v>
      </c>
      <c r="I155" s="65">
        <v>2</v>
      </c>
      <c r="J155" s="63" t="s">
        <v>3043</v>
      </c>
      <c r="K155" s="63">
        <v>18</v>
      </c>
      <c r="L155">
        <f t="shared" si="6"/>
        <v>-12</v>
      </c>
      <c r="M155" s="65">
        <v>0</v>
      </c>
      <c r="N155" s="65">
        <v>0.33</v>
      </c>
      <c r="O155" s="67">
        <v>0.35</v>
      </c>
      <c r="P155" s="66">
        <f t="shared" si="7"/>
        <v>-9.9771357306173342E-2</v>
      </c>
      <c r="Q155" s="2">
        <f t="shared" si="8"/>
        <v>-0.20320032037917177</v>
      </c>
    </row>
    <row r="156" spans="1:17">
      <c r="A156" s="63" t="s">
        <v>838</v>
      </c>
      <c r="B156" s="63" t="s">
        <v>1005</v>
      </c>
      <c r="C156" t="s">
        <v>2815</v>
      </c>
      <c r="D156" t="s">
        <v>569</v>
      </c>
      <c r="E156">
        <v>55646</v>
      </c>
      <c r="F156" s="64">
        <v>43.615000000000002</v>
      </c>
      <c r="G156" s="63" t="s">
        <v>1627</v>
      </c>
      <c r="H156" s="63">
        <v>12</v>
      </c>
      <c r="I156" s="65">
        <v>4</v>
      </c>
      <c r="J156" s="63" t="s">
        <v>1411</v>
      </c>
      <c r="K156" s="63">
        <v>0</v>
      </c>
      <c r="L156">
        <f t="shared" si="6"/>
        <v>12</v>
      </c>
      <c r="M156" s="65">
        <v>1</v>
      </c>
      <c r="N156" s="65">
        <v>40</v>
      </c>
      <c r="O156" s="65">
        <v>0</v>
      </c>
      <c r="P156" s="66">
        <f t="shared" si="7"/>
        <v>0.27513470136420953</v>
      </c>
      <c r="Q156" s="2">
        <f t="shared" si="8"/>
        <v>0.56035580725908252</v>
      </c>
    </row>
    <row r="157" spans="1:17">
      <c r="A157" s="63" t="s">
        <v>838</v>
      </c>
      <c r="B157" s="63" t="s">
        <v>1006</v>
      </c>
      <c r="C157" t="s">
        <v>1777</v>
      </c>
      <c r="D157" t="s">
        <v>109</v>
      </c>
      <c r="E157">
        <v>4131</v>
      </c>
      <c r="F157" s="64">
        <v>270.63400000000001</v>
      </c>
      <c r="G157" s="63" t="s">
        <v>1472</v>
      </c>
      <c r="H157" s="63">
        <v>7</v>
      </c>
      <c r="I157" s="67">
        <v>2.33</v>
      </c>
      <c r="J157" s="63" t="s">
        <v>3044</v>
      </c>
      <c r="K157" s="63">
        <v>45</v>
      </c>
      <c r="L157">
        <f t="shared" si="6"/>
        <v>-38</v>
      </c>
      <c r="M157" s="65">
        <v>0</v>
      </c>
      <c r="N157" s="65">
        <v>0.16</v>
      </c>
      <c r="O157" s="67">
        <v>0.35</v>
      </c>
      <c r="P157" s="66">
        <f t="shared" si="7"/>
        <v>-0.14041103482932668</v>
      </c>
      <c r="Q157" s="2">
        <f t="shared" si="8"/>
        <v>-0.2859695210373252</v>
      </c>
    </row>
    <row r="158" spans="1:17">
      <c r="A158" s="63" t="s">
        <v>838</v>
      </c>
      <c r="B158" s="63" t="s">
        <v>1010</v>
      </c>
      <c r="C158" t="s">
        <v>2458</v>
      </c>
      <c r="D158" t="s">
        <v>351</v>
      </c>
      <c r="E158">
        <v>9053</v>
      </c>
      <c r="F158" s="64">
        <v>84.052000000000007</v>
      </c>
      <c r="G158" s="63" t="s">
        <v>2731</v>
      </c>
      <c r="H158" s="63">
        <v>19</v>
      </c>
      <c r="I158" s="67">
        <v>6.33</v>
      </c>
      <c r="J158" s="63" t="s">
        <v>2167</v>
      </c>
      <c r="K158" s="63">
        <v>17</v>
      </c>
      <c r="L158">
        <f t="shared" si="6"/>
        <v>2</v>
      </c>
      <c r="M158" s="65">
        <v>0</v>
      </c>
      <c r="N158" s="65">
        <v>1.1200000000000001</v>
      </c>
      <c r="O158" s="67">
        <v>0.32</v>
      </c>
      <c r="P158" s="66">
        <f t="shared" si="7"/>
        <v>2.3794793699138627E-2</v>
      </c>
      <c r="Q158" s="2">
        <f t="shared" si="8"/>
        <v>4.8461901627573578E-2</v>
      </c>
    </row>
    <row r="159" spans="1:17">
      <c r="A159" s="63" t="s">
        <v>838</v>
      </c>
      <c r="B159" s="63" t="s">
        <v>1011</v>
      </c>
      <c r="C159" t="s">
        <v>2608</v>
      </c>
      <c r="D159" t="s">
        <v>352</v>
      </c>
      <c r="E159">
        <v>55700</v>
      </c>
      <c r="F159" s="64">
        <v>92.82</v>
      </c>
      <c r="G159" s="63" t="s">
        <v>2816</v>
      </c>
      <c r="H159" s="63">
        <v>39</v>
      </c>
      <c r="I159" s="65">
        <v>13</v>
      </c>
      <c r="J159" s="63" t="s">
        <v>1411</v>
      </c>
      <c r="K159" s="63">
        <v>0</v>
      </c>
      <c r="L159">
        <f t="shared" si="6"/>
        <v>39</v>
      </c>
      <c r="M159" s="65">
        <v>1</v>
      </c>
      <c r="N159" s="65">
        <v>130</v>
      </c>
      <c r="O159" s="65">
        <v>0</v>
      </c>
      <c r="P159" s="66">
        <f t="shared" si="7"/>
        <v>0.42016806722689076</v>
      </c>
      <c r="Q159" s="2">
        <f t="shared" si="8"/>
        <v>0.85573944445395267</v>
      </c>
    </row>
    <row r="160" spans="1:17">
      <c r="A160" s="63" t="s">
        <v>838</v>
      </c>
      <c r="B160" s="63" t="s">
        <v>1012</v>
      </c>
      <c r="C160" t="s">
        <v>2179</v>
      </c>
      <c r="D160" t="s">
        <v>353</v>
      </c>
      <c r="E160">
        <v>9782</v>
      </c>
      <c r="F160" s="64">
        <v>94.623000000000005</v>
      </c>
      <c r="G160" s="63" t="s">
        <v>1613</v>
      </c>
      <c r="H160" s="63">
        <v>14</v>
      </c>
      <c r="I160" s="67">
        <v>4.67</v>
      </c>
      <c r="J160" s="63" t="s">
        <v>1464</v>
      </c>
      <c r="K160" s="63">
        <v>3</v>
      </c>
      <c r="L160">
        <f t="shared" si="6"/>
        <v>11</v>
      </c>
      <c r="M160" s="67">
        <v>0.94</v>
      </c>
      <c r="N160" s="65">
        <v>4.67</v>
      </c>
      <c r="O160" s="67">
        <v>0.01</v>
      </c>
      <c r="P160" s="66">
        <f t="shared" si="7"/>
        <v>0.11625080582944949</v>
      </c>
      <c r="Q160" s="2">
        <f t="shared" si="8"/>
        <v>0.2367633519948055</v>
      </c>
    </row>
    <row r="161" spans="1:17">
      <c r="A161" s="63" t="s">
        <v>838</v>
      </c>
      <c r="B161" s="63" t="s">
        <v>1019</v>
      </c>
      <c r="C161" t="s">
        <v>2928</v>
      </c>
      <c r="D161" t="s">
        <v>572</v>
      </c>
      <c r="E161">
        <v>4211</v>
      </c>
      <c r="F161" s="64">
        <v>43.015999999999998</v>
      </c>
      <c r="G161" s="63" t="s">
        <v>2929</v>
      </c>
      <c r="H161" s="63">
        <v>12</v>
      </c>
      <c r="I161" s="65">
        <v>4</v>
      </c>
      <c r="J161" s="63" t="s">
        <v>1411</v>
      </c>
      <c r="K161" s="63">
        <v>0</v>
      </c>
      <c r="L161">
        <f t="shared" si="6"/>
        <v>12</v>
      </c>
      <c r="M161" s="67">
        <v>0.67</v>
      </c>
      <c r="N161" s="65">
        <v>40</v>
      </c>
      <c r="O161" s="67">
        <v>0.03</v>
      </c>
      <c r="P161" s="66">
        <f t="shared" si="7"/>
        <v>0.27896596615212943</v>
      </c>
      <c r="Q161" s="2">
        <f t="shared" si="8"/>
        <v>0.56815879053386853</v>
      </c>
    </row>
    <row r="162" spans="1:17">
      <c r="A162" s="63" t="s">
        <v>838</v>
      </c>
      <c r="B162" s="63" t="s">
        <v>1020</v>
      </c>
      <c r="C162" t="s">
        <v>2817</v>
      </c>
      <c r="D162" t="s">
        <v>573</v>
      </c>
      <c r="E162">
        <v>56257</v>
      </c>
      <c r="F162" s="64">
        <v>74.355000000000004</v>
      </c>
      <c r="G162" s="63" t="s">
        <v>1758</v>
      </c>
      <c r="H162" s="63">
        <v>9</v>
      </c>
      <c r="I162" s="65">
        <v>3</v>
      </c>
      <c r="J162" s="63" t="s">
        <v>1411</v>
      </c>
      <c r="K162" s="63">
        <v>0</v>
      </c>
      <c r="L162">
        <f t="shared" si="6"/>
        <v>9</v>
      </c>
      <c r="M162" s="65">
        <v>1</v>
      </c>
      <c r="N162" s="65">
        <v>30</v>
      </c>
      <c r="O162" s="65">
        <v>0</v>
      </c>
      <c r="P162" s="66">
        <f t="shared" si="7"/>
        <v>0.12104095218882388</v>
      </c>
      <c r="Q162" s="2">
        <f t="shared" si="8"/>
        <v>0.246519250893735</v>
      </c>
    </row>
    <row r="163" spans="1:17">
      <c r="A163" s="63" t="s">
        <v>838</v>
      </c>
      <c r="B163" s="63" t="s">
        <v>1021</v>
      </c>
      <c r="C163" t="s">
        <v>2818</v>
      </c>
      <c r="D163" t="s">
        <v>574</v>
      </c>
      <c r="E163">
        <v>4288</v>
      </c>
      <c r="F163" s="64">
        <v>358.69400000000002</v>
      </c>
      <c r="G163" s="63" t="s">
        <v>2819</v>
      </c>
      <c r="H163" s="63">
        <v>19</v>
      </c>
      <c r="I163" s="67">
        <v>6.33</v>
      </c>
      <c r="J163" s="63" t="s">
        <v>1411</v>
      </c>
      <c r="K163" s="63">
        <v>0</v>
      </c>
      <c r="L163">
        <f t="shared" si="6"/>
        <v>19</v>
      </c>
      <c r="M163" s="65">
        <v>1</v>
      </c>
      <c r="N163" s="65">
        <v>63.33</v>
      </c>
      <c r="O163" s="65">
        <v>0</v>
      </c>
      <c r="P163" s="66">
        <f t="shared" si="7"/>
        <v>5.2969940952455295E-2</v>
      </c>
      <c r="Q163" s="2">
        <f t="shared" si="8"/>
        <v>0.1078817534673224</v>
      </c>
    </row>
    <row r="164" spans="1:17">
      <c r="A164" s="63" t="s">
        <v>838</v>
      </c>
      <c r="B164" s="63" t="s">
        <v>1024</v>
      </c>
      <c r="C164" t="s">
        <v>2941</v>
      </c>
      <c r="D164" t="s">
        <v>576</v>
      </c>
      <c r="E164">
        <v>55178</v>
      </c>
      <c r="F164" s="64">
        <v>47.02</v>
      </c>
      <c r="G164" s="63" t="s">
        <v>1548</v>
      </c>
      <c r="H164" s="63">
        <v>6</v>
      </c>
      <c r="I164" s="65">
        <v>2</v>
      </c>
      <c r="J164" s="63" t="s">
        <v>1411</v>
      </c>
      <c r="K164" s="63">
        <v>0</v>
      </c>
      <c r="L164">
        <f t="shared" si="6"/>
        <v>6</v>
      </c>
      <c r="M164" s="67">
        <v>0.66</v>
      </c>
      <c r="N164" s="65">
        <v>20</v>
      </c>
      <c r="O164" s="67">
        <v>0.04</v>
      </c>
      <c r="P164" s="66">
        <f t="shared" si="7"/>
        <v>0.12760527435133984</v>
      </c>
      <c r="Q164" s="2">
        <f t="shared" si="8"/>
        <v>0.25988854246708726</v>
      </c>
    </row>
    <row r="165" spans="1:17">
      <c r="A165" s="63" t="s">
        <v>838</v>
      </c>
      <c r="B165" s="63" t="s">
        <v>1028</v>
      </c>
      <c r="C165" t="s">
        <v>2983</v>
      </c>
      <c r="D165" t="s">
        <v>578</v>
      </c>
      <c r="E165">
        <v>23107</v>
      </c>
      <c r="F165" s="64">
        <v>47.610999999999997</v>
      </c>
      <c r="G165" s="63" t="s">
        <v>1487</v>
      </c>
      <c r="H165" s="63">
        <v>4</v>
      </c>
      <c r="I165" s="67">
        <v>1.33</v>
      </c>
      <c r="J165" s="63" t="s">
        <v>1411</v>
      </c>
      <c r="K165" s="63">
        <v>0</v>
      </c>
      <c r="L165">
        <f t="shared" si="6"/>
        <v>4</v>
      </c>
      <c r="M165" s="67">
        <v>0.33</v>
      </c>
      <c r="N165" s="65">
        <v>13.33</v>
      </c>
      <c r="O165" s="67">
        <v>0.14000000000000001</v>
      </c>
      <c r="P165" s="66">
        <f t="shared" si="7"/>
        <v>8.4014198399529519E-2</v>
      </c>
      <c r="Q165" s="2">
        <f t="shared" si="8"/>
        <v>0.17110834704588496</v>
      </c>
    </row>
    <row r="166" spans="1:17">
      <c r="A166" s="63" t="s">
        <v>838</v>
      </c>
      <c r="B166" s="63" t="s">
        <v>1029</v>
      </c>
      <c r="C166" t="s">
        <v>2461</v>
      </c>
      <c r="D166" t="s">
        <v>359</v>
      </c>
      <c r="E166">
        <v>4628</v>
      </c>
      <c r="F166" s="64">
        <v>228.999</v>
      </c>
      <c r="G166" s="63" t="s">
        <v>3045</v>
      </c>
      <c r="H166" s="63">
        <v>25</v>
      </c>
      <c r="I166" s="67">
        <v>8.33</v>
      </c>
      <c r="J166" s="63" t="s">
        <v>3046</v>
      </c>
      <c r="K166" s="63">
        <v>38</v>
      </c>
      <c r="L166">
        <f t="shared" si="6"/>
        <v>-13</v>
      </c>
      <c r="M166" s="65">
        <v>0</v>
      </c>
      <c r="N166" s="65">
        <v>0.66</v>
      </c>
      <c r="O166" s="67">
        <v>0.35</v>
      </c>
      <c r="P166" s="66">
        <f t="shared" si="7"/>
        <v>-5.6768806850684937E-2</v>
      </c>
      <c r="Q166" s="2">
        <f t="shared" si="8"/>
        <v>-0.11561875122339091</v>
      </c>
    </row>
    <row r="167" spans="1:17">
      <c r="A167" s="63" t="s">
        <v>838</v>
      </c>
      <c r="B167" s="63" t="s">
        <v>1031</v>
      </c>
      <c r="C167" t="s">
        <v>1780</v>
      </c>
      <c r="D167" t="s">
        <v>113</v>
      </c>
      <c r="E167">
        <v>4627</v>
      </c>
      <c r="F167" s="64">
        <v>226.53200000000001</v>
      </c>
      <c r="G167" s="63" t="s">
        <v>3047</v>
      </c>
      <c r="H167" s="63">
        <v>278</v>
      </c>
      <c r="I167" s="67">
        <v>92.67</v>
      </c>
      <c r="J167" s="63" t="s">
        <v>3048</v>
      </c>
      <c r="K167" s="63">
        <v>336</v>
      </c>
      <c r="L167">
        <f t="shared" si="6"/>
        <v>-58</v>
      </c>
      <c r="M167" s="65">
        <v>0</v>
      </c>
      <c r="N167" s="65">
        <v>0.83</v>
      </c>
      <c r="O167" s="67">
        <v>0.35</v>
      </c>
      <c r="P167" s="66">
        <f t="shared" si="7"/>
        <v>-0.25603446753659526</v>
      </c>
      <c r="Q167" s="2">
        <f t="shared" si="8"/>
        <v>-0.52145512736577448</v>
      </c>
    </row>
    <row r="168" spans="1:17">
      <c r="A168" s="63" t="s">
        <v>838</v>
      </c>
      <c r="B168" s="63" t="s">
        <v>1032</v>
      </c>
      <c r="C168" t="s">
        <v>1489</v>
      </c>
      <c r="D168" t="s">
        <v>114</v>
      </c>
      <c r="E168">
        <v>10627</v>
      </c>
      <c r="F168" s="64">
        <v>19.794</v>
      </c>
      <c r="G168" s="63" t="s">
        <v>3049</v>
      </c>
      <c r="H168" s="63">
        <v>13</v>
      </c>
      <c r="I168" s="67">
        <v>4.33</v>
      </c>
      <c r="J168" s="63" t="s">
        <v>2731</v>
      </c>
      <c r="K168" s="63">
        <v>19</v>
      </c>
      <c r="L168">
        <f t="shared" si="6"/>
        <v>-6</v>
      </c>
      <c r="M168" s="65">
        <v>0</v>
      </c>
      <c r="N168" s="65">
        <v>0.68</v>
      </c>
      <c r="O168" s="67">
        <v>0.35</v>
      </c>
      <c r="P168" s="66">
        <f t="shared" si="7"/>
        <v>-0.30312215822976657</v>
      </c>
      <c r="Q168" s="2">
        <f t="shared" si="8"/>
        <v>-0.61735673773883215</v>
      </c>
    </row>
    <row r="169" spans="1:17">
      <c r="A169" s="63" t="s">
        <v>838</v>
      </c>
      <c r="B169" s="63" t="s">
        <v>1033</v>
      </c>
      <c r="C169" t="s">
        <v>2396</v>
      </c>
      <c r="D169" t="s">
        <v>360</v>
      </c>
      <c r="E169">
        <v>10398</v>
      </c>
      <c r="F169" s="64">
        <v>19.827000000000002</v>
      </c>
      <c r="G169" s="63" t="s">
        <v>2996</v>
      </c>
      <c r="H169" s="63">
        <v>8</v>
      </c>
      <c r="I169" s="67">
        <v>2.67</v>
      </c>
      <c r="J169" s="63" t="s">
        <v>1985</v>
      </c>
      <c r="K169" s="63">
        <v>17</v>
      </c>
      <c r="L169">
        <f t="shared" si="6"/>
        <v>-9</v>
      </c>
      <c r="M169" s="65">
        <v>0</v>
      </c>
      <c r="N169" s="65">
        <v>0.47</v>
      </c>
      <c r="O169" s="67">
        <v>0.35</v>
      </c>
      <c r="P169" s="66">
        <f t="shared" si="7"/>
        <v>-0.45392646391284608</v>
      </c>
      <c r="Q169" s="2">
        <f t="shared" si="8"/>
        <v>-0.92449381652310814</v>
      </c>
    </row>
    <row r="170" spans="1:17">
      <c r="A170" s="63" t="s">
        <v>838</v>
      </c>
      <c r="B170" s="63" t="s">
        <v>1035</v>
      </c>
      <c r="C170" t="s">
        <v>2964</v>
      </c>
      <c r="D170" t="s">
        <v>580</v>
      </c>
      <c r="E170">
        <v>23397</v>
      </c>
      <c r="F170" s="64">
        <v>82.563000000000002</v>
      </c>
      <c r="G170" s="63" t="s">
        <v>2321</v>
      </c>
      <c r="H170" s="63">
        <v>4</v>
      </c>
      <c r="I170" s="67">
        <v>1.33</v>
      </c>
      <c r="J170" s="63" t="s">
        <v>1485</v>
      </c>
      <c r="K170" s="63">
        <v>2</v>
      </c>
      <c r="L170">
        <f t="shared" si="6"/>
        <v>2</v>
      </c>
      <c r="M170" s="65">
        <v>0.5</v>
      </c>
      <c r="N170" s="65">
        <v>2</v>
      </c>
      <c r="O170" s="67">
        <v>0.1</v>
      </c>
      <c r="P170" s="66">
        <f t="shared" si="7"/>
        <v>2.4223925971682232E-2</v>
      </c>
      <c r="Q170" s="2">
        <f t="shared" si="8"/>
        <v>4.9335898109332449E-2</v>
      </c>
    </row>
    <row r="171" spans="1:17">
      <c r="A171" s="63" t="s">
        <v>838</v>
      </c>
      <c r="B171" s="63" t="s">
        <v>1038</v>
      </c>
      <c r="C171" t="s">
        <v>2186</v>
      </c>
      <c r="D171" t="s">
        <v>362</v>
      </c>
      <c r="E171">
        <v>4691</v>
      </c>
      <c r="F171" s="64">
        <v>76.614000000000004</v>
      </c>
      <c r="G171" s="63" t="s">
        <v>2820</v>
      </c>
      <c r="H171" s="63">
        <v>111</v>
      </c>
      <c r="I171" s="65">
        <v>37</v>
      </c>
      <c r="J171" s="63" t="s">
        <v>2071</v>
      </c>
      <c r="K171" s="63">
        <v>11</v>
      </c>
      <c r="L171">
        <f t="shared" si="6"/>
        <v>100</v>
      </c>
      <c r="M171" s="65">
        <v>1</v>
      </c>
      <c r="N171" s="65">
        <v>10.09</v>
      </c>
      <c r="O171" s="65">
        <v>0</v>
      </c>
      <c r="P171" s="66">
        <f t="shared" si="7"/>
        <v>1.3052444722896597</v>
      </c>
      <c r="Q171" s="2">
        <f t="shared" si="8"/>
        <v>2.6583390474331154</v>
      </c>
    </row>
    <row r="172" spans="1:17">
      <c r="A172" s="63" t="s">
        <v>838</v>
      </c>
      <c r="B172" s="63" t="s">
        <v>1042</v>
      </c>
      <c r="C172" t="s">
        <v>2984</v>
      </c>
      <c r="D172" t="s">
        <v>584</v>
      </c>
      <c r="E172">
        <v>25983</v>
      </c>
      <c r="F172" s="64">
        <v>35.893999999999998</v>
      </c>
      <c r="G172" s="63" t="s">
        <v>1487</v>
      </c>
      <c r="H172" s="63">
        <v>4</v>
      </c>
      <c r="I172" s="67">
        <v>1.33</v>
      </c>
      <c r="J172" s="63" t="s">
        <v>1411</v>
      </c>
      <c r="K172" s="63">
        <v>0</v>
      </c>
      <c r="L172">
        <f t="shared" si="6"/>
        <v>4</v>
      </c>
      <c r="M172" s="67">
        <v>0.33</v>
      </c>
      <c r="N172" s="65">
        <v>13.33</v>
      </c>
      <c r="O172" s="67">
        <v>0.14000000000000001</v>
      </c>
      <c r="P172" s="66">
        <f t="shared" si="7"/>
        <v>0.11143923775561376</v>
      </c>
      <c r="Q172" s="2">
        <f t="shared" si="8"/>
        <v>0.22696382434951887</v>
      </c>
    </row>
    <row r="173" spans="1:17">
      <c r="A173" s="63" t="s">
        <v>838</v>
      </c>
      <c r="B173" s="63" t="s">
        <v>1044</v>
      </c>
      <c r="C173" t="s">
        <v>2985</v>
      </c>
      <c r="D173" t="s">
        <v>585</v>
      </c>
      <c r="E173">
        <v>55922</v>
      </c>
      <c r="F173" s="64">
        <v>77.673000000000002</v>
      </c>
      <c r="G173" s="63" t="s">
        <v>1484</v>
      </c>
      <c r="H173" s="63">
        <v>4</v>
      </c>
      <c r="I173" s="67">
        <v>1.33</v>
      </c>
      <c r="J173" s="63" t="s">
        <v>1411</v>
      </c>
      <c r="K173" s="63">
        <v>0</v>
      </c>
      <c r="L173">
        <f t="shared" si="6"/>
        <v>4</v>
      </c>
      <c r="M173" s="67">
        <v>0.33</v>
      </c>
      <c r="N173" s="65">
        <v>13.33</v>
      </c>
      <c r="O173" s="67">
        <v>0.14000000000000001</v>
      </c>
      <c r="P173" s="66">
        <f t="shared" si="7"/>
        <v>5.149794651938254E-2</v>
      </c>
      <c r="Q173" s="2">
        <f t="shared" si="8"/>
        <v>0.10488380146513755</v>
      </c>
    </row>
    <row r="174" spans="1:17">
      <c r="A174" s="63" t="s">
        <v>838</v>
      </c>
      <c r="B174" s="63" t="s">
        <v>1045</v>
      </c>
      <c r="C174" t="s">
        <v>2821</v>
      </c>
      <c r="D174" t="s">
        <v>586</v>
      </c>
      <c r="E174">
        <v>4820</v>
      </c>
      <c r="F174" s="64">
        <v>165.67699999999999</v>
      </c>
      <c r="G174" s="63" t="s">
        <v>1939</v>
      </c>
      <c r="H174" s="63">
        <v>9</v>
      </c>
      <c r="I174" s="65">
        <v>3</v>
      </c>
      <c r="J174" s="63" t="s">
        <v>1411</v>
      </c>
      <c r="K174" s="63">
        <v>0</v>
      </c>
      <c r="L174">
        <f t="shared" si="6"/>
        <v>9</v>
      </c>
      <c r="M174" s="65">
        <v>1</v>
      </c>
      <c r="N174" s="65">
        <v>30</v>
      </c>
      <c r="O174" s="65">
        <v>0</v>
      </c>
      <c r="P174" s="66">
        <f t="shared" si="7"/>
        <v>5.4322567405252389E-2</v>
      </c>
      <c r="Q174" s="2">
        <f t="shared" si="8"/>
        <v>0.11063659349338573</v>
      </c>
    </row>
    <row r="175" spans="1:17">
      <c r="A175" s="63" t="s">
        <v>838</v>
      </c>
      <c r="B175" s="63" t="s">
        <v>1046</v>
      </c>
      <c r="C175" t="s">
        <v>2939</v>
      </c>
      <c r="D175" t="s">
        <v>587</v>
      </c>
      <c r="E175">
        <v>64318</v>
      </c>
      <c r="F175" s="64">
        <v>92.548000000000002</v>
      </c>
      <c r="G175" s="63" t="s">
        <v>1476</v>
      </c>
      <c r="H175" s="63">
        <v>6</v>
      </c>
      <c r="I175" s="65">
        <v>2</v>
      </c>
      <c r="J175" s="63" t="s">
        <v>1411</v>
      </c>
      <c r="K175" s="63">
        <v>0</v>
      </c>
      <c r="L175">
        <f t="shared" si="6"/>
        <v>6</v>
      </c>
      <c r="M175" s="67">
        <v>0.66</v>
      </c>
      <c r="N175" s="65">
        <v>20</v>
      </c>
      <c r="O175" s="67">
        <v>0.04</v>
      </c>
      <c r="P175" s="66">
        <f t="shared" si="7"/>
        <v>6.483122271686044E-2</v>
      </c>
      <c r="Q175" s="2">
        <f t="shared" si="8"/>
        <v>0.13203915013617198</v>
      </c>
    </row>
    <row r="176" spans="1:17">
      <c r="A176" s="63" t="s">
        <v>838</v>
      </c>
      <c r="B176" s="63" t="s">
        <v>1049</v>
      </c>
      <c r="C176" t="s">
        <v>2822</v>
      </c>
      <c r="D176" t="s">
        <v>588</v>
      </c>
      <c r="E176">
        <v>4839</v>
      </c>
      <c r="F176" s="64">
        <v>89.302000000000007</v>
      </c>
      <c r="G176" s="63" t="s">
        <v>1561</v>
      </c>
      <c r="H176" s="63">
        <v>9</v>
      </c>
      <c r="I176" s="65">
        <v>3</v>
      </c>
      <c r="J176" s="63" t="s">
        <v>1411</v>
      </c>
      <c r="K176" s="63">
        <v>0</v>
      </c>
      <c r="L176">
        <f t="shared" si="6"/>
        <v>9</v>
      </c>
      <c r="M176" s="65">
        <v>1</v>
      </c>
      <c r="N176" s="65">
        <v>30</v>
      </c>
      <c r="O176" s="65">
        <v>0</v>
      </c>
      <c r="P176" s="66">
        <f t="shared" si="7"/>
        <v>0.10078161743298021</v>
      </c>
      <c r="Q176" s="2">
        <f t="shared" si="8"/>
        <v>0.20525787664558087</v>
      </c>
    </row>
    <row r="177" spans="1:17">
      <c r="A177" s="63" t="s">
        <v>838</v>
      </c>
      <c r="B177" s="63" t="s">
        <v>1051</v>
      </c>
      <c r="C177" t="s">
        <v>2191</v>
      </c>
      <c r="D177" t="s">
        <v>368</v>
      </c>
      <c r="E177">
        <v>4869</v>
      </c>
      <c r="F177" s="64">
        <v>32.575000000000003</v>
      </c>
      <c r="G177" s="63" t="s">
        <v>2823</v>
      </c>
      <c r="H177" s="63">
        <v>42</v>
      </c>
      <c r="I177" s="65">
        <v>14</v>
      </c>
      <c r="J177" s="63" t="s">
        <v>1481</v>
      </c>
      <c r="K177" s="63">
        <v>11</v>
      </c>
      <c r="L177">
        <f t="shared" si="6"/>
        <v>31</v>
      </c>
      <c r="M177" s="65">
        <v>1</v>
      </c>
      <c r="N177" s="65">
        <v>3.82</v>
      </c>
      <c r="O177" s="65">
        <v>0</v>
      </c>
      <c r="P177" s="66">
        <f t="shared" si="7"/>
        <v>0.95165003837298534</v>
      </c>
      <c r="Q177" s="2">
        <f t="shared" si="8"/>
        <v>1.9381874508614774</v>
      </c>
    </row>
    <row r="178" spans="1:17">
      <c r="A178" s="63" t="s">
        <v>838</v>
      </c>
      <c r="B178" s="63" t="s">
        <v>1053</v>
      </c>
      <c r="C178" t="s">
        <v>2615</v>
      </c>
      <c r="D178" t="s">
        <v>369</v>
      </c>
      <c r="E178">
        <v>57532</v>
      </c>
      <c r="F178" s="64">
        <v>76.120999999999995</v>
      </c>
      <c r="G178" s="63" t="s">
        <v>2824</v>
      </c>
      <c r="H178" s="63">
        <v>45</v>
      </c>
      <c r="I178" s="65">
        <v>15</v>
      </c>
      <c r="J178" s="63" t="s">
        <v>1411</v>
      </c>
      <c r="K178" s="63">
        <v>0</v>
      </c>
      <c r="L178">
        <f t="shared" si="6"/>
        <v>45</v>
      </c>
      <c r="M178" s="65">
        <v>1</v>
      </c>
      <c r="N178" s="65">
        <v>150</v>
      </c>
      <c r="O178" s="65">
        <v>0</v>
      </c>
      <c r="P178" s="66">
        <f t="shared" si="7"/>
        <v>0.59116406773426522</v>
      </c>
      <c r="Q178" s="2">
        <f t="shared" si="8"/>
        <v>1.2040001379516603</v>
      </c>
    </row>
    <row r="179" spans="1:17">
      <c r="A179" s="63" t="s">
        <v>838</v>
      </c>
      <c r="B179" s="63" t="s">
        <v>1054</v>
      </c>
      <c r="C179" t="s">
        <v>1412</v>
      </c>
      <c r="D179" t="s">
        <v>117</v>
      </c>
      <c r="E179">
        <v>4926</v>
      </c>
      <c r="F179" s="64">
        <v>238.26</v>
      </c>
      <c r="G179" s="63" t="s">
        <v>3008</v>
      </c>
      <c r="H179" s="63">
        <v>8</v>
      </c>
      <c r="I179" s="67">
        <v>2.67</v>
      </c>
      <c r="J179" s="63" t="s">
        <v>2230</v>
      </c>
      <c r="K179" s="63">
        <v>15</v>
      </c>
      <c r="L179">
        <f t="shared" si="6"/>
        <v>-7</v>
      </c>
      <c r="M179" s="65">
        <v>0</v>
      </c>
      <c r="N179" s="65">
        <v>0.53</v>
      </c>
      <c r="O179" s="67">
        <v>0.32</v>
      </c>
      <c r="P179" s="66">
        <f t="shared" si="7"/>
        <v>-2.9379669268865947E-2</v>
      </c>
      <c r="Q179" s="2">
        <f t="shared" si="8"/>
        <v>-5.9836393622944906E-2</v>
      </c>
    </row>
    <row r="180" spans="1:17">
      <c r="A180" s="63" t="s">
        <v>838</v>
      </c>
      <c r="B180" s="63" t="s">
        <v>1056</v>
      </c>
      <c r="C180" t="s">
        <v>2825</v>
      </c>
      <c r="D180" t="s">
        <v>589</v>
      </c>
      <c r="E180">
        <v>129401</v>
      </c>
      <c r="F180" s="64">
        <v>34.774000000000001</v>
      </c>
      <c r="G180" s="63" t="s">
        <v>2003</v>
      </c>
      <c r="H180" s="63">
        <v>22</v>
      </c>
      <c r="I180" s="67">
        <v>7.33</v>
      </c>
      <c r="J180" s="63" t="s">
        <v>1411</v>
      </c>
      <c r="K180" s="63">
        <v>0</v>
      </c>
      <c r="L180">
        <f t="shared" si="6"/>
        <v>22</v>
      </c>
      <c r="M180" s="65">
        <v>1</v>
      </c>
      <c r="N180" s="65">
        <v>73.33</v>
      </c>
      <c r="O180" s="65">
        <v>0</v>
      </c>
      <c r="P180" s="66">
        <f t="shared" si="7"/>
        <v>0.63265658250416978</v>
      </c>
      <c r="Q180" s="2">
        <f t="shared" si="8"/>
        <v>1.2885062780125658</v>
      </c>
    </row>
    <row r="181" spans="1:17">
      <c r="A181" s="63" t="s">
        <v>838</v>
      </c>
      <c r="B181" s="63" t="s">
        <v>1057</v>
      </c>
      <c r="C181" t="s">
        <v>2895</v>
      </c>
      <c r="D181" t="s">
        <v>590</v>
      </c>
      <c r="E181">
        <v>54940</v>
      </c>
      <c r="F181" s="64">
        <v>27.626000000000001</v>
      </c>
      <c r="G181" s="63" t="s">
        <v>1437</v>
      </c>
      <c r="H181" s="63">
        <v>6</v>
      </c>
      <c r="I181" s="65">
        <v>2</v>
      </c>
      <c r="J181" s="63" t="s">
        <v>1411</v>
      </c>
      <c r="K181" s="63">
        <v>0</v>
      </c>
      <c r="L181">
        <f t="shared" si="6"/>
        <v>6</v>
      </c>
      <c r="M181" s="67">
        <v>0.99</v>
      </c>
      <c r="N181" s="65">
        <v>20</v>
      </c>
      <c r="O181" s="65">
        <v>0</v>
      </c>
      <c r="P181" s="66">
        <f t="shared" si="7"/>
        <v>0.21718670817345978</v>
      </c>
      <c r="Q181" s="2">
        <f t="shared" si="8"/>
        <v>0.44233545452843132</v>
      </c>
    </row>
    <row r="182" spans="1:17">
      <c r="A182" s="63" t="s">
        <v>838</v>
      </c>
      <c r="B182" s="63" t="s">
        <v>1058</v>
      </c>
      <c r="C182" t="s">
        <v>2976</v>
      </c>
      <c r="D182" t="s">
        <v>591</v>
      </c>
      <c r="E182">
        <v>8481</v>
      </c>
      <c r="F182" s="64">
        <v>116.67100000000001</v>
      </c>
      <c r="G182" s="63" t="s">
        <v>2016</v>
      </c>
      <c r="H182" s="63">
        <v>5</v>
      </c>
      <c r="I182" s="67">
        <v>1.67</v>
      </c>
      <c r="J182" s="63" t="s">
        <v>1449</v>
      </c>
      <c r="K182" s="63">
        <v>1</v>
      </c>
      <c r="L182">
        <f t="shared" si="6"/>
        <v>4</v>
      </c>
      <c r="M182" s="67">
        <v>0.33</v>
      </c>
      <c r="N182" s="65">
        <v>5</v>
      </c>
      <c r="O182" s="67">
        <v>0.13</v>
      </c>
      <c r="P182" s="66">
        <f t="shared" si="7"/>
        <v>3.4284440863625067E-2</v>
      </c>
      <c r="Q182" s="2">
        <f t="shared" si="8"/>
        <v>6.9825745139765916E-2</v>
      </c>
    </row>
    <row r="183" spans="1:17">
      <c r="A183" s="63" t="s">
        <v>838</v>
      </c>
      <c r="B183" s="63" t="s">
        <v>1061</v>
      </c>
      <c r="C183" t="s">
        <v>1415</v>
      </c>
      <c r="D183" t="s">
        <v>118</v>
      </c>
      <c r="E183">
        <v>26986</v>
      </c>
      <c r="F183" s="64">
        <v>70.671000000000006</v>
      </c>
      <c r="G183" s="63" t="s">
        <v>2826</v>
      </c>
      <c r="H183" s="63">
        <v>74</v>
      </c>
      <c r="I183" s="67">
        <v>24.67</v>
      </c>
      <c r="J183" s="63" t="s">
        <v>2161</v>
      </c>
      <c r="K183" s="63">
        <v>18</v>
      </c>
      <c r="L183">
        <f t="shared" si="6"/>
        <v>56</v>
      </c>
      <c r="M183" s="65">
        <v>1</v>
      </c>
      <c r="N183" s="65">
        <v>4.1100000000000003</v>
      </c>
      <c r="O183" s="65">
        <v>0</v>
      </c>
      <c r="P183" s="66">
        <f t="shared" si="7"/>
        <v>0.79240423936268056</v>
      </c>
      <c r="Q183" s="2">
        <f t="shared" si="8"/>
        <v>1.6138579213089217</v>
      </c>
    </row>
    <row r="184" spans="1:17">
      <c r="A184" s="63" t="s">
        <v>838</v>
      </c>
      <c r="B184" s="63" t="s">
        <v>1062</v>
      </c>
      <c r="C184" t="s">
        <v>1429</v>
      </c>
      <c r="D184" t="s">
        <v>119</v>
      </c>
      <c r="E184">
        <v>8761</v>
      </c>
      <c r="F184" s="64">
        <v>70.783000000000001</v>
      </c>
      <c r="G184" s="63" t="s">
        <v>2827</v>
      </c>
      <c r="H184" s="63">
        <v>44</v>
      </c>
      <c r="I184" s="67">
        <v>14.67</v>
      </c>
      <c r="J184" s="63" t="s">
        <v>1534</v>
      </c>
      <c r="K184" s="63">
        <v>11</v>
      </c>
      <c r="L184">
        <f t="shared" si="6"/>
        <v>33</v>
      </c>
      <c r="M184" s="65">
        <v>1</v>
      </c>
      <c r="N184" s="65">
        <v>4</v>
      </c>
      <c r="O184" s="65">
        <v>0</v>
      </c>
      <c r="P184" s="66">
        <f t="shared" si="7"/>
        <v>0.46621363886808981</v>
      </c>
      <c r="Q184" s="2">
        <f t="shared" si="8"/>
        <v>0.94951861276596705</v>
      </c>
    </row>
    <row r="185" spans="1:17">
      <c r="A185" s="63" t="s">
        <v>838</v>
      </c>
      <c r="B185" s="63" t="s">
        <v>1066</v>
      </c>
      <c r="C185" t="s">
        <v>2940</v>
      </c>
      <c r="D185" t="s">
        <v>594</v>
      </c>
      <c r="E185">
        <v>23022</v>
      </c>
      <c r="F185" s="64">
        <v>150.56399999999999</v>
      </c>
      <c r="G185" s="63" t="s">
        <v>1539</v>
      </c>
      <c r="H185" s="63">
        <v>6</v>
      </c>
      <c r="I185" s="65">
        <v>2</v>
      </c>
      <c r="J185" s="63" t="s">
        <v>1411</v>
      </c>
      <c r="K185" s="63">
        <v>0</v>
      </c>
      <c r="L185">
        <f t="shared" si="6"/>
        <v>6</v>
      </c>
      <c r="M185" s="67">
        <v>0.66</v>
      </c>
      <c r="N185" s="65">
        <v>20</v>
      </c>
      <c r="O185" s="67">
        <v>0.04</v>
      </c>
      <c r="P185" s="66">
        <f t="shared" si="7"/>
        <v>3.9850163385669886E-2</v>
      </c>
      <c r="Q185" s="2">
        <f t="shared" si="8"/>
        <v>8.1161228891384704E-2</v>
      </c>
    </row>
    <row r="186" spans="1:17">
      <c r="A186" s="63" t="s">
        <v>838</v>
      </c>
      <c r="B186" s="63" t="s">
        <v>1070</v>
      </c>
      <c r="C186" t="s">
        <v>2930</v>
      </c>
      <c r="D186" t="s">
        <v>595</v>
      </c>
      <c r="E186">
        <v>55193</v>
      </c>
      <c r="F186" s="64">
        <v>192.94800000000001</v>
      </c>
      <c r="G186" s="63" t="s">
        <v>2005</v>
      </c>
      <c r="H186" s="63">
        <v>7</v>
      </c>
      <c r="I186" s="67">
        <v>2.33</v>
      </c>
      <c r="J186" s="63" t="s">
        <v>1411</v>
      </c>
      <c r="K186" s="63">
        <v>0</v>
      </c>
      <c r="L186">
        <f t="shared" si="6"/>
        <v>7</v>
      </c>
      <c r="M186" s="67">
        <v>0.67</v>
      </c>
      <c r="N186" s="65">
        <v>23.33</v>
      </c>
      <c r="O186" s="67">
        <v>0.03</v>
      </c>
      <c r="P186" s="66">
        <f t="shared" si="7"/>
        <v>3.6279204759831665E-2</v>
      </c>
      <c r="Q186" s="2">
        <f t="shared" si="8"/>
        <v>7.3888400732854714E-2</v>
      </c>
    </row>
    <row r="187" spans="1:17">
      <c r="A187" s="63" t="s">
        <v>838</v>
      </c>
      <c r="B187" s="63" t="s">
        <v>1071</v>
      </c>
      <c r="C187" t="s">
        <v>2828</v>
      </c>
      <c r="D187" t="s">
        <v>596</v>
      </c>
      <c r="E187">
        <v>5087</v>
      </c>
      <c r="F187" s="64">
        <v>46.625999999999998</v>
      </c>
      <c r="G187" s="63" t="s">
        <v>2233</v>
      </c>
      <c r="H187" s="63">
        <v>17</v>
      </c>
      <c r="I187" s="67">
        <v>5.67</v>
      </c>
      <c r="J187" s="63" t="s">
        <v>1411</v>
      </c>
      <c r="K187" s="63">
        <v>0</v>
      </c>
      <c r="L187">
        <f t="shared" si="6"/>
        <v>17</v>
      </c>
      <c r="M187" s="65">
        <v>1</v>
      </c>
      <c r="N187" s="65">
        <v>56.67</v>
      </c>
      <c r="O187" s="65">
        <v>0</v>
      </c>
      <c r="P187" s="66">
        <f t="shared" si="7"/>
        <v>0.36460344014069407</v>
      </c>
      <c r="Q187" s="2">
        <f t="shared" si="8"/>
        <v>0.74257319784255416</v>
      </c>
    </row>
    <row r="188" spans="1:17">
      <c r="A188" s="63" t="s">
        <v>838</v>
      </c>
      <c r="B188" s="63" t="s">
        <v>1074</v>
      </c>
      <c r="C188" t="s">
        <v>2406</v>
      </c>
      <c r="D188" t="s">
        <v>376</v>
      </c>
      <c r="E188">
        <v>5094</v>
      </c>
      <c r="F188" s="64">
        <v>38.58</v>
      </c>
      <c r="G188" s="63" t="s">
        <v>1748</v>
      </c>
      <c r="H188" s="63">
        <v>5</v>
      </c>
      <c r="I188" s="67">
        <v>1.67</v>
      </c>
      <c r="J188" s="63" t="s">
        <v>1975</v>
      </c>
      <c r="K188" s="63">
        <v>2</v>
      </c>
      <c r="L188">
        <f t="shared" si="6"/>
        <v>3</v>
      </c>
      <c r="M188" s="65">
        <v>0.54</v>
      </c>
      <c r="N188" s="65">
        <v>2.5</v>
      </c>
      <c r="O188" s="67">
        <v>0.09</v>
      </c>
      <c r="P188" s="66">
        <f t="shared" si="7"/>
        <v>7.7760497667185069E-2</v>
      </c>
      <c r="Q188" s="2">
        <f t="shared" si="8"/>
        <v>0.158371685676548</v>
      </c>
    </row>
    <row r="189" spans="1:17">
      <c r="A189" s="63" t="s">
        <v>838</v>
      </c>
      <c r="B189" s="63" t="s">
        <v>1076</v>
      </c>
      <c r="C189" t="s">
        <v>2535</v>
      </c>
      <c r="D189" t="s">
        <v>378</v>
      </c>
      <c r="E189">
        <v>5110</v>
      </c>
      <c r="F189" s="64">
        <v>24.635999999999999</v>
      </c>
      <c r="G189" s="63" t="s">
        <v>1482</v>
      </c>
      <c r="H189" s="63">
        <v>5</v>
      </c>
      <c r="I189" s="67">
        <v>1.67</v>
      </c>
      <c r="J189" s="63" t="s">
        <v>2231</v>
      </c>
      <c r="K189" s="63">
        <v>14</v>
      </c>
      <c r="L189">
        <f t="shared" si="6"/>
        <v>-9</v>
      </c>
      <c r="M189" s="65">
        <v>0</v>
      </c>
      <c r="N189" s="65">
        <v>0.36</v>
      </c>
      <c r="O189" s="67">
        <v>0.35</v>
      </c>
      <c r="P189" s="66">
        <f t="shared" si="7"/>
        <v>-0.36531904529956161</v>
      </c>
      <c r="Q189" s="2">
        <f t="shared" si="8"/>
        <v>-0.74403064215796666</v>
      </c>
    </row>
    <row r="190" spans="1:17">
      <c r="A190" s="63" t="s">
        <v>838</v>
      </c>
      <c r="B190" s="63" t="s">
        <v>1077</v>
      </c>
      <c r="C190" t="s">
        <v>2829</v>
      </c>
      <c r="D190" t="s">
        <v>598</v>
      </c>
      <c r="E190">
        <v>57092</v>
      </c>
      <c r="F190" s="64">
        <v>18.925000000000001</v>
      </c>
      <c r="G190" s="63" t="s">
        <v>2830</v>
      </c>
      <c r="H190" s="63">
        <v>28</v>
      </c>
      <c r="I190" s="67">
        <v>9.33</v>
      </c>
      <c r="J190" s="63" t="s">
        <v>1411</v>
      </c>
      <c r="K190" s="63">
        <v>0</v>
      </c>
      <c r="L190">
        <f t="shared" si="6"/>
        <v>28</v>
      </c>
      <c r="M190" s="65">
        <v>1</v>
      </c>
      <c r="N190" s="65">
        <v>93.33</v>
      </c>
      <c r="O190" s="65">
        <v>0</v>
      </c>
      <c r="P190" s="66">
        <f t="shared" si="7"/>
        <v>1.4795244385733157</v>
      </c>
      <c r="Q190" s="2">
        <f t="shared" si="8"/>
        <v>3.0132880622674456</v>
      </c>
    </row>
    <row r="191" spans="1:17">
      <c r="A191" s="63" t="s">
        <v>838</v>
      </c>
      <c r="B191" s="63" t="s">
        <v>1083</v>
      </c>
      <c r="C191" t="s">
        <v>1522</v>
      </c>
      <c r="D191" t="s">
        <v>124</v>
      </c>
      <c r="E191">
        <v>192111</v>
      </c>
      <c r="F191" s="64">
        <v>32.003999999999998</v>
      </c>
      <c r="G191" s="63" t="s">
        <v>2256</v>
      </c>
      <c r="H191" s="63">
        <v>24</v>
      </c>
      <c r="I191" s="65">
        <v>8</v>
      </c>
      <c r="J191" s="63" t="s">
        <v>1539</v>
      </c>
      <c r="K191" s="63">
        <v>6</v>
      </c>
      <c r="L191">
        <f t="shared" si="6"/>
        <v>18</v>
      </c>
      <c r="M191" s="67">
        <v>0.97</v>
      </c>
      <c r="N191" s="65">
        <v>4</v>
      </c>
      <c r="O191" s="65">
        <v>0</v>
      </c>
      <c r="P191" s="66">
        <f t="shared" si="7"/>
        <v>0.56242969628796402</v>
      </c>
      <c r="Q191" s="2">
        <f t="shared" si="8"/>
        <v>1.145477996513165</v>
      </c>
    </row>
    <row r="192" spans="1:17">
      <c r="A192" s="63" t="s">
        <v>838</v>
      </c>
      <c r="B192" s="63" t="s">
        <v>1091</v>
      </c>
      <c r="C192" t="s">
        <v>1783</v>
      </c>
      <c r="D192" t="s">
        <v>127</v>
      </c>
      <c r="E192">
        <v>5339</v>
      </c>
      <c r="F192" s="64">
        <v>531.79100000000005</v>
      </c>
      <c r="G192" s="63" t="s">
        <v>3050</v>
      </c>
      <c r="H192" s="63">
        <v>336</v>
      </c>
      <c r="I192" s="65">
        <v>112</v>
      </c>
      <c r="J192" s="63" t="s">
        <v>3051</v>
      </c>
      <c r="K192" s="63">
        <v>405</v>
      </c>
      <c r="L192">
        <f t="shared" si="6"/>
        <v>-69</v>
      </c>
      <c r="M192" s="65">
        <v>0</v>
      </c>
      <c r="N192" s="65">
        <v>0.83</v>
      </c>
      <c r="O192" s="67">
        <v>0.35</v>
      </c>
      <c r="P192" s="66">
        <f t="shared" si="7"/>
        <v>-0.1297502214215735</v>
      </c>
      <c r="Q192" s="2">
        <f t="shared" si="8"/>
        <v>-0.26425707010503768</v>
      </c>
    </row>
    <row r="193" spans="1:17">
      <c r="A193" s="63" t="s">
        <v>838</v>
      </c>
      <c r="B193" s="63" t="s">
        <v>1095</v>
      </c>
      <c r="C193" t="s">
        <v>2207</v>
      </c>
      <c r="D193" t="s">
        <v>387</v>
      </c>
      <c r="E193">
        <v>5411</v>
      </c>
      <c r="F193" s="64">
        <v>81.614000000000004</v>
      </c>
      <c r="G193" s="63" t="s">
        <v>2831</v>
      </c>
      <c r="H193" s="63">
        <v>13</v>
      </c>
      <c r="I193" s="67">
        <v>4.33</v>
      </c>
      <c r="J193" s="63" t="s">
        <v>1411</v>
      </c>
      <c r="K193" s="63">
        <v>0</v>
      </c>
      <c r="L193">
        <f t="shared" si="6"/>
        <v>13</v>
      </c>
      <c r="M193" s="65">
        <v>1</v>
      </c>
      <c r="N193" s="65">
        <v>43.33</v>
      </c>
      <c r="O193" s="65">
        <v>0</v>
      </c>
      <c r="P193" s="66">
        <f t="shared" si="7"/>
        <v>0.15928639694170116</v>
      </c>
      <c r="Q193" s="2">
        <f t="shared" si="8"/>
        <v>0.32441221373055229</v>
      </c>
    </row>
    <row r="194" spans="1:17">
      <c r="A194" s="63" t="s">
        <v>838</v>
      </c>
      <c r="B194" s="63" t="s">
        <v>1096</v>
      </c>
      <c r="C194" t="s">
        <v>1444</v>
      </c>
      <c r="D194" t="s">
        <v>128</v>
      </c>
      <c r="E194">
        <v>84271</v>
      </c>
      <c r="F194" s="64">
        <v>46.088999999999999</v>
      </c>
      <c r="G194" s="63" t="s">
        <v>1484</v>
      </c>
      <c r="H194" s="63">
        <v>4</v>
      </c>
      <c r="I194" s="67">
        <v>1.33</v>
      </c>
      <c r="J194" s="63" t="s">
        <v>1900</v>
      </c>
      <c r="K194" s="63">
        <v>2</v>
      </c>
      <c r="L194">
        <f t="shared" ref="L194:L257" si="9">H194-K194</f>
        <v>2</v>
      </c>
      <c r="M194" s="67">
        <v>0.24</v>
      </c>
      <c r="N194" s="65">
        <v>2</v>
      </c>
      <c r="O194" s="67">
        <v>0.23</v>
      </c>
      <c r="P194" s="66">
        <f t="shared" ref="P194:P257" si="10">L194/F194</f>
        <v>4.3394302328104324E-2</v>
      </c>
      <c r="Q194" s="2">
        <f t="shared" ref="Q194:Q257" si="11">P194/0.491</f>
        <v>8.8379434476790891E-2</v>
      </c>
    </row>
    <row r="195" spans="1:17">
      <c r="A195" s="63" t="s">
        <v>838</v>
      </c>
      <c r="B195" s="63" t="s">
        <v>1097</v>
      </c>
      <c r="C195" t="s">
        <v>2832</v>
      </c>
      <c r="D195" t="s">
        <v>602</v>
      </c>
      <c r="E195">
        <v>10940</v>
      </c>
      <c r="F195" s="64">
        <v>114.709</v>
      </c>
      <c r="G195" s="63" t="s">
        <v>1556</v>
      </c>
      <c r="H195" s="63">
        <v>10</v>
      </c>
      <c r="I195" s="67">
        <v>3.33</v>
      </c>
      <c r="J195" s="63" t="s">
        <v>1411</v>
      </c>
      <c r="K195" s="63">
        <v>0</v>
      </c>
      <c r="L195">
        <f t="shared" si="9"/>
        <v>10</v>
      </c>
      <c r="M195" s="65">
        <v>1</v>
      </c>
      <c r="N195" s="65">
        <v>33.33</v>
      </c>
      <c r="O195" s="65">
        <v>0</v>
      </c>
      <c r="P195" s="66">
        <f t="shared" si="10"/>
        <v>8.717711775013294E-2</v>
      </c>
      <c r="Q195" s="2">
        <f t="shared" si="11"/>
        <v>0.17755013798397748</v>
      </c>
    </row>
    <row r="196" spans="1:17">
      <c r="A196" s="63" t="s">
        <v>838</v>
      </c>
      <c r="B196" s="63" t="s">
        <v>1099</v>
      </c>
      <c r="C196" t="s">
        <v>1922</v>
      </c>
      <c r="D196" t="s">
        <v>129</v>
      </c>
      <c r="E196">
        <v>51535</v>
      </c>
      <c r="F196" s="64">
        <v>52.737000000000002</v>
      </c>
      <c r="G196" s="63" t="s">
        <v>1433</v>
      </c>
      <c r="H196" s="63">
        <v>8</v>
      </c>
      <c r="I196" s="67">
        <v>2.67</v>
      </c>
      <c r="J196" s="63" t="s">
        <v>1469</v>
      </c>
      <c r="K196" s="63">
        <v>2</v>
      </c>
      <c r="L196">
        <f t="shared" si="9"/>
        <v>6</v>
      </c>
      <c r="M196" s="67">
        <v>0.83</v>
      </c>
      <c r="N196" s="65">
        <v>4</v>
      </c>
      <c r="O196" s="67">
        <v>0.01</v>
      </c>
      <c r="P196" s="66">
        <f t="shared" si="10"/>
        <v>0.11377211445474714</v>
      </c>
      <c r="Q196" s="2">
        <f t="shared" si="11"/>
        <v>0.23171510072249926</v>
      </c>
    </row>
    <row r="197" spans="1:17">
      <c r="A197" s="63" t="s">
        <v>838</v>
      </c>
      <c r="B197" s="63" t="s">
        <v>1104</v>
      </c>
      <c r="C197" t="s">
        <v>1623</v>
      </c>
      <c r="D197" t="s">
        <v>130</v>
      </c>
      <c r="E197">
        <v>5052</v>
      </c>
      <c r="F197" s="64">
        <v>22.11</v>
      </c>
      <c r="G197" s="63" t="s">
        <v>1588</v>
      </c>
      <c r="H197" s="63">
        <v>16</v>
      </c>
      <c r="I197" s="67">
        <v>5.33</v>
      </c>
      <c r="J197" s="63" t="s">
        <v>2210</v>
      </c>
      <c r="K197" s="63">
        <v>9</v>
      </c>
      <c r="L197">
        <f t="shared" si="9"/>
        <v>7</v>
      </c>
      <c r="M197" s="67">
        <v>0.16</v>
      </c>
      <c r="N197" s="65">
        <v>1.78</v>
      </c>
      <c r="O197" s="67">
        <v>0.25</v>
      </c>
      <c r="P197" s="66">
        <f t="shared" si="10"/>
        <v>0.31659882406151063</v>
      </c>
      <c r="Q197" s="2">
        <f t="shared" si="11"/>
        <v>0.64480412232486894</v>
      </c>
    </row>
    <row r="198" spans="1:17">
      <c r="A198" s="63" t="s">
        <v>838</v>
      </c>
      <c r="B198" s="63" t="s">
        <v>2896</v>
      </c>
      <c r="C198" t="s">
        <v>2897</v>
      </c>
      <c r="D198" t="s">
        <v>604</v>
      </c>
      <c r="E198">
        <v>25824</v>
      </c>
      <c r="F198" s="64">
        <v>22.085999999999999</v>
      </c>
      <c r="G198" s="63" t="s">
        <v>1550</v>
      </c>
      <c r="H198" s="63">
        <v>7</v>
      </c>
      <c r="I198" s="67">
        <v>2.33</v>
      </c>
      <c r="J198" s="63" t="s">
        <v>1411</v>
      </c>
      <c r="K198" s="63">
        <v>0</v>
      </c>
      <c r="L198">
        <f t="shared" si="9"/>
        <v>7</v>
      </c>
      <c r="M198" s="67">
        <v>0.99</v>
      </c>
      <c r="N198" s="65">
        <v>23.33</v>
      </c>
      <c r="O198" s="65">
        <v>0</v>
      </c>
      <c r="P198" s="66">
        <f t="shared" si="10"/>
        <v>0.3169428597301458</v>
      </c>
      <c r="Q198" s="2">
        <f t="shared" si="11"/>
        <v>0.64550480596771043</v>
      </c>
    </row>
    <row r="199" spans="1:17">
      <c r="A199" s="63" t="s">
        <v>838</v>
      </c>
      <c r="B199" s="63" t="s">
        <v>1107</v>
      </c>
      <c r="C199" t="s">
        <v>2214</v>
      </c>
      <c r="D199" t="s">
        <v>394</v>
      </c>
      <c r="E199">
        <v>27339</v>
      </c>
      <c r="F199" s="64">
        <v>55.180999999999997</v>
      </c>
      <c r="G199" s="63" t="s">
        <v>1487</v>
      </c>
      <c r="H199" s="63">
        <v>4</v>
      </c>
      <c r="I199" s="67">
        <v>1.33</v>
      </c>
      <c r="J199" s="63" t="s">
        <v>1411</v>
      </c>
      <c r="K199" s="63">
        <v>0</v>
      </c>
      <c r="L199">
        <f t="shared" si="9"/>
        <v>4</v>
      </c>
      <c r="M199" s="67">
        <v>0.33</v>
      </c>
      <c r="N199" s="65">
        <v>13.33</v>
      </c>
      <c r="O199" s="67">
        <v>0.14000000000000001</v>
      </c>
      <c r="P199" s="66">
        <f t="shared" si="10"/>
        <v>7.2488718943114483E-2</v>
      </c>
      <c r="Q199" s="2">
        <f t="shared" si="11"/>
        <v>0.14763486546459162</v>
      </c>
    </row>
    <row r="200" spans="1:17">
      <c r="A200" s="63" t="s">
        <v>838</v>
      </c>
      <c r="B200" s="63" t="s">
        <v>1111</v>
      </c>
      <c r="C200" t="s">
        <v>2833</v>
      </c>
      <c r="D200" t="s">
        <v>606</v>
      </c>
      <c r="E200">
        <v>23215</v>
      </c>
      <c r="F200" s="64">
        <v>316.911</v>
      </c>
      <c r="G200" s="63" t="s">
        <v>2834</v>
      </c>
      <c r="H200" s="63">
        <v>352</v>
      </c>
      <c r="I200" s="67">
        <v>117.33</v>
      </c>
      <c r="J200" s="63" t="s">
        <v>1511</v>
      </c>
      <c r="K200" s="63">
        <v>5</v>
      </c>
      <c r="L200">
        <f t="shared" si="9"/>
        <v>347</v>
      </c>
      <c r="M200" s="65">
        <v>1</v>
      </c>
      <c r="N200" s="65">
        <v>70.400000000000006</v>
      </c>
      <c r="O200" s="65">
        <v>0</v>
      </c>
      <c r="P200" s="66">
        <f t="shared" si="10"/>
        <v>1.0949446374534175</v>
      </c>
      <c r="Q200" s="2">
        <f t="shared" si="11"/>
        <v>2.2300298115140889</v>
      </c>
    </row>
    <row r="201" spans="1:17">
      <c r="A201" s="63" t="s">
        <v>838</v>
      </c>
      <c r="B201" s="63" t="s">
        <v>1114</v>
      </c>
      <c r="C201" t="s">
        <v>2954</v>
      </c>
      <c r="D201" t="s">
        <v>607</v>
      </c>
      <c r="E201">
        <v>11137</v>
      </c>
      <c r="F201" s="64">
        <v>55.828000000000003</v>
      </c>
      <c r="G201" s="63" t="s">
        <v>1446</v>
      </c>
      <c r="H201" s="63">
        <v>4</v>
      </c>
      <c r="I201" s="67">
        <v>1.33</v>
      </c>
      <c r="J201" s="63" t="s">
        <v>1411</v>
      </c>
      <c r="K201" s="63">
        <v>0</v>
      </c>
      <c r="L201">
        <f t="shared" si="9"/>
        <v>4</v>
      </c>
      <c r="M201" s="67">
        <v>0.66</v>
      </c>
      <c r="N201" s="65">
        <v>13.33</v>
      </c>
      <c r="O201" s="67">
        <v>0.06</v>
      </c>
      <c r="P201" s="66">
        <f t="shared" si="10"/>
        <v>7.1648635093501459E-2</v>
      </c>
      <c r="Q201" s="2">
        <f t="shared" si="11"/>
        <v>0.14592390039409667</v>
      </c>
    </row>
    <row r="202" spans="1:17">
      <c r="A202" s="63" t="s">
        <v>838</v>
      </c>
      <c r="B202" s="63" t="s">
        <v>1118</v>
      </c>
      <c r="C202" t="s">
        <v>2835</v>
      </c>
      <c r="D202" t="s">
        <v>609</v>
      </c>
      <c r="E202">
        <v>29127</v>
      </c>
      <c r="F202" s="64">
        <v>71.027000000000001</v>
      </c>
      <c r="G202" s="63" t="s">
        <v>2836</v>
      </c>
      <c r="H202" s="63">
        <v>35</v>
      </c>
      <c r="I202" s="67">
        <v>11.67</v>
      </c>
      <c r="J202" s="63" t="s">
        <v>1411</v>
      </c>
      <c r="K202" s="63">
        <v>0</v>
      </c>
      <c r="L202">
        <f t="shared" si="9"/>
        <v>35</v>
      </c>
      <c r="M202" s="65">
        <v>1</v>
      </c>
      <c r="N202" s="65">
        <v>116.67</v>
      </c>
      <c r="O202" s="65">
        <v>0</v>
      </c>
      <c r="P202" s="66">
        <f t="shared" si="10"/>
        <v>0.49277035493544707</v>
      </c>
      <c r="Q202" s="2">
        <f t="shared" si="11"/>
        <v>1.003605610866491</v>
      </c>
    </row>
    <row r="203" spans="1:17">
      <c r="A203" s="63" t="s">
        <v>838</v>
      </c>
      <c r="B203" s="63" t="s">
        <v>1122</v>
      </c>
      <c r="C203" t="s">
        <v>2306</v>
      </c>
      <c r="D203" t="s">
        <v>399</v>
      </c>
      <c r="E203">
        <v>22913</v>
      </c>
      <c r="F203" s="64">
        <v>32.463000000000001</v>
      </c>
      <c r="G203" s="63" t="s">
        <v>2337</v>
      </c>
      <c r="H203" s="63">
        <v>13</v>
      </c>
      <c r="I203" s="67">
        <v>4.33</v>
      </c>
      <c r="J203" s="63" t="s">
        <v>1449</v>
      </c>
      <c r="K203" s="63">
        <v>1</v>
      </c>
      <c r="L203">
        <f t="shared" si="9"/>
        <v>12</v>
      </c>
      <c r="M203" s="65">
        <v>1</v>
      </c>
      <c r="N203" s="65">
        <v>13</v>
      </c>
      <c r="O203" s="65">
        <v>0</v>
      </c>
      <c r="P203" s="66">
        <f t="shared" si="10"/>
        <v>0.36965160336382957</v>
      </c>
      <c r="Q203" s="2">
        <f t="shared" si="11"/>
        <v>0.75285458933570182</v>
      </c>
    </row>
    <row r="204" spans="1:17">
      <c r="A204" s="63" t="s">
        <v>838</v>
      </c>
      <c r="B204" s="63" t="s">
        <v>1123</v>
      </c>
      <c r="C204" t="s">
        <v>2218</v>
      </c>
      <c r="D204" t="s">
        <v>400</v>
      </c>
      <c r="E204">
        <v>5901</v>
      </c>
      <c r="F204" s="64">
        <v>24.422999999999998</v>
      </c>
      <c r="G204" s="63" t="s">
        <v>2018</v>
      </c>
      <c r="H204" s="63">
        <v>5</v>
      </c>
      <c r="I204" s="67">
        <v>1.67</v>
      </c>
      <c r="J204" s="63" t="s">
        <v>1458</v>
      </c>
      <c r="K204" s="63">
        <v>4</v>
      </c>
      <c r="L204">
        <f t="shared" si="9"/>
        <v>1</v>
      </c>
      <c r="M204" s="67">
        <v>0.17</v>
      </c>
      <c r="N204" s="65">
        <v>1.25</v>
      </c>
      <c r="O204" s="67">
        <v>0.24</v>
      </c>
      <c r="P204" s="66">
        <f t="shared" si="10"/>
        <v>4.0945010850427878E-2</v>
      </c>
      <c r="Q204" s="2">
        <f t="shared" si="11"/>
        <v>8.3391060795168795E-2</v>
      </c>
    </row>
    <row r="205" spans="1:17">
      <c r="A205" s="63" t="s">
        <v>838</v>
      </c>
      <c r="B205" s="63" t="s">
        <v>1124</v>
      </c>
      <c r="C205" t="s">
        <v>2955</v>
      </c>
      <c r="D205" t="s">
        <v>611</v>
      </c>
      <c r="E205">
        <v>5928</v>
      </c>
      <c r="F205" s="64">
        <v>47.655999999999999</v>
      </c>
      <c r="G205" s="63" t="s">
        <v>1446</v>
      </c>
      <c r="H205" s="63">
        <v>4</v>
      </c>
      <c r="I205" s="67">
        <v>1.33</v>
      </c>
      <c r="J205" s="63" t="s">
        <v>1411</v>
      </c>
      <c r="K205" s="63">
        <v>0</v>
      </c>
      <c r="L205">
        <f t="shared" si="9"/>
        <v>4</v>
      </c>
      <c r="M205" s="67">
        <v>0.66</v>
      </c>
      <c r="N205" s="65">
        <v>13.33</v>
      </c>
      <c r="O205" s="67">
        <v>0.06</v>
      </c>
      <c r="P205" s="66">
        <f t="shared" si="10"/>
        <v>8.3934866543562192E-2</v>
      </c>
      <c r="Q205" s="2">
        <f t="shared" si="11"/>
        <v>0.17094677503780487</v>
      </c>
    </row>
    <row r="206" spans="1:17">
      <c r="A206" s="63" t="s">
        <v>838</v>
      </c>
      <c r="B206" s="63" t="s">
        <v>1126</v>
      </c>
      <c r="C206" t="s">
        <v>2837</v>
      </c>
      <c r="D206" t="s">
        <v>612</v>
      </c>
      <c r="E206">
        <v>5931</v>
      </c>
      <c r="F206" s="64">
        <v>47.82</v>
      </c>
      <c r="G206" s="63" t="s">
        <v>1593</v>
      </c>
      <c r="H206" s="63">
        <v>11</v>
      </c>
      <c r="I206" s="67">
        <v>3.67</v>
      </c>
      <c r="J206" s="63" t="s">
        <v>1411</v>
      </c>
      <c r="K206" s="63">
        <v>0</v>
      </c>
      <c r="L206">
        <f t="shared" si="9"/>
        <v>11</v>
      </c>
      <c r="M206" s="65">
        <v>1</v>
      </c>
      <c r="N206" s="65">
        <v>36.67</v>
      </c>
      <c r="O206" s="65">
        <v>0</v>
      </c>
      <c r="P206" s="66">
        <f t="shared" si="10"/>
        <v>0.23002927645336679</v>
      </c>
      <c r="Q206" s="2">
        <f t="shared" si="11"/>
        <v>0.46849139807203016</v>
      </c>
    </row>
    <row r="207" spans="1:17">
      <c r="A207" s="63" t="s">
        <v>838</v>
      </c>
      <c r="B207" s="63" t="s">
        <v>1127</v>
      </c>
      <c r="C207" t="s">
        <v>1687</v>
      </c>
      <c r="D207" t="s">
        <v>132</v>
      </c>
      <c r="E207">
        <v>10432</v>
      </c>
      <c r="F207" s="64">
        <v>69.492000000000004</v>
      </c>
      <c r="G207" s="63" t="s">
        <v>2390</v>
      </c>
      <c r="H207" s="63">
        <v>25</v>
      </c>
      <c r="I207" s="67">
        <v>8.33</v>
      </c>
      <c r="J207" s="63" t="s">
        <v>2038</v>
      </c>
      <c r="K207" s="63">
        <v>24</v>
      </c>
      <c r="L207">
        <f t="shared" si="9"/>
        <v>1</v>
      </c>
      <c r="M207" s="65">
        <v>0</v>
      </c>
      <c r="N207" s="65">
        <v>1.04</v>
      </c>
      <c r="O207" s="67">
        <v>0.34</v>
      </c>
      <c r="P207" s="66">
        <f t="shared" si="10"/>
        <v>1.4390145628273758E-2</v>
      </c>
      <c r="Q207" s="2">
        <f t="shared" si="11"/>
        <v>2.9307832236810098E-2</v>
      </c>
    </row>
    <row r="208" spans="1:17">
      <c r="A208" s="63" t="s">
        <v>838</v>
      </c>
      <c r="B208" s="63" t="s">
        <v>1130</v>
      </c>
      <c r="C208" t="s">
        <v>2838</v>
      </c>
      <c r="D208" t="s">
        <v>614</v>
      </c>
      <c r="E208">
        <v>55131</v>
      </c>
      <c r="F208" s="64">
        <v>85.738</v>
      </c>
      <c r="G208" s="63" t="s">
        <v>2027</v>
      </c>
      <c r="H208" s="63">
        <v>21</v>
      </c>
      <c r="I208" s="65">
        <v>7</v>
      </c>
      <c r="J208" s="63" t="s">
        <v>1411</v>
      </c>
      <c r="K208" s="63">
        <v>0</v>
      </c>
      <c r="L208">
        <f t="shared" si="9"/>
        <v>21</v>
      </c>
      <c r="M208" s="65">
        <v>1</v>
      </c>
      <c r="N208" s="65">
        <v>70</v>
      </c>
      <c r="O208" s="65">
        <v>0</v>
      </c>
      <c r="P208" s="66">
        <f t="shared" si="10"/>
        <v>0.24493223541486855</v>
      </c>
      <c r="Q208" s="2">
        <f t="shared" si="11"/>
        <v>0.49884365664942681</v>
      </c>
    </row>
    <row r="209" spans="1:17">
      <c r="A209" s="63" t="s">
        <v>838</v>
      </c>
      <c r="B209" s="63" t="s">
        <v>1131</v>
      </c>
      <c r="C209" t="s">
        <v>2839</v>
      </c>
      <c r="D209" t="s">
        <v>615</v>
      </c>
      <c r="E209">
        <v>5936</v>
      </c>
      <c r="F209" s="64">
        <v>40.314</v>
      </c>
      <c r="G209" s="63" t="s">
        <v>1723</v>
      </c>
      <c r="H209" s="63">
        <v>18</v>
      </c>
      <c r="I209" s="65">
        <v>6</v>
      </c>
      <c r="J209" s="63" t="s">
        <v>1411</v>
      </c>
      <c r="K209" s="63">
        <v>0</v>
      </c>
      <c r="L209">
        <f t="shared" si="9"/>
        <v>18</v>
      </c>
      <c r="M209" s="65">
        <v>1</v>
      </c>
      <c r="N209" s="65">
        <v>60</v>
      </c>
      <c r="O209" s="65">
        <v>0</v>
      </c>
      <c r="P209" s="66">
        <f t="shared" si="10"/>
        <v>0.44649501413900877</v>
      </c>
      <c r="Q209" s="2">
        <f t="shared" si="11"/>
        <v>0.90935848093484473</v>
      </c>
    </row>
    <row r="210" spans="1:17">
      <c r="A210" s="63" t="s">
        <v>838</v>
      </c>
      <c r="B210" s="63" t="s">
        <v>1132</v>
      </c>
      <c r="C210" t="s">
        <v>2222</v>
      </c>
      <c r="D210" t="s">
        <v>403</v>
      </c>
      <c r="E210">
        <v>10180</v>
      </c>
      <c r="F210" s="64">
        <v>128.64400000000001</v>
      </c>
      <c r="G210" s="63" t="s">
        <v>2059</v>
      </c>
      <c r="H210" s="63">
        <v>15</v>
      </c>
      <c r="I210" s="65">
        <v>5</v>
      </c>
      <c r="J210" s="63" t="s">
        <v>1411</v>
      </c>
      <c r="K210" s="63">
        <v>0</v>
      </c>
      <c r="L210">
        <f t="shared" si="9"/>
        <v>15</v>
      </c>
      <c r="M210" s="65">
        <v>1</v>
      </c>
      <c r="N210" s="65">
        <v>50</v>
      </c>
      <c r="O210" s="65">
        <v>0</v>
      </c>
      <c r="P210" s="66">
        <f t="shared" si="10"/>
        <v>0.11660085196355834</v>
      </c>
      <c r="Q210" s="2">
        <f t="shared" si="11"/>
        <v>0.23747627691152412</v>
      </c>
    </row>
    <row r="211" spans="1:17">
      <c r="A211" s="63" t="s">
        <v>838</v>
      </c>
      <c r="B211" s="63" t="s">
        <v>1134</v>
      </c>
      <c r="C211" t="s">
        <v>2956</v>
      </c>
      <c r="D211" t="s">
        <v>616</v>
      </c>
      <c r="E211">
        <v>5937</v>
      </c>
      <c r="F211" s="64">
        <v>44.505000000000003</v>
      </c>
      <c r="G211" s="63" t="s">
        <v>1490</v>
      </c>
      <c r="H211" s="63">
        <v>5</v>
      </c>
      <c r="I211" s="67">
        <v>1.67</v>
      </c>
      <c r="J211" s="63" t="s">
        <v>1411</v>
      </c>
      <c r="K211" s="63">
        <v>0</v>
      </c>
      <c r="L211">
        <f t="shared" si="9"/>
        <v>5</v>
      </c>
      <c r="M211" s="67">
        <v>0.66</v>
      </c>
      <c r="N211" s="65">
        <v>16.670000000000002</v>
      </c>
      <c r="O211" s="67">
        <v>0.06</v>
      </c>
      <c r="P211" s="66">
        <f t="shared" si="10"/>
        <v>0.11234692731153802</v>
      </c>
      <c r="Q211" s="2">
        <f t="shared" si="11"/>
        <v>0.22881247924956827</v>
      </c>
    </row>
    <row r="212" spans="1:17">
      <c r="A212" s="63" t="s">
        <v>838</v>
      </c>
      <c r="B212" s="63" t="s">
        <v>1136</v>
      </c>
      <c r="C212" t="s">
        <v>1551</v>
      </c>
      <c r="D212" t="s">
        <v>133</v>
      </c>
      <c r="E212">
        <v>27316</v>
      </c>
      <c r="F212" s="64">
        <v>42.332000000000001</v>
      </c>
      <c r="G212" s="63" t="s">
        <v>2044</v>
      </c>
      <c r="H212" s="63">
        <v>18</v>
      </c>
      <c r="I212" s="65">
        <v>6</v>
      </c>
      <c r="J212" s="63" t="s">
        <v>1426</v>
      </c>
      <c r="K212" s="63">
        <v>10</v>
      </c>
      <c r="L212">
        <f t="shared" si="9"/>
        <v>8</v>
      </c>
      <c r="M212" s="67">
        <v>0.06</v>
      </c>
      <c r="N212" s="65">
        <v>1.8</v>
      </c>
      <c r="O212" s="67">
        <v>0.27</v>
      </c>
      <c r="P212" s="66">
        <f t="shared" si="10"/>
        <v>0.18898233015213078</v>
      </c>
      <c r="Q212" s="2">
        <f t="shared" si="11"/>
        <v>0.38489272943407493</v>
      </c>
    </row>
    <row r="213" spans="1:17">
      <c r="A213" s="63" t="s">
        <v>838</v>
      </c>
      <c r="B213" s="63" t="s">
        <v>1140</v>
      </c>
      <c r="C213" t="s">
        <v>1690</v>
      </c>
      <c r="D213" t="s">
        <v>136</v>
      </c>
      <c r="E213">
        <v>5955</v>
      </c>
      <c r="F213" s="64">
        <v>36.875999999999998</v>
      </c>
      <c r="G213" s="63" t="s">
        <v>2996</v>
      </c>
      <c r="H213" s="63">
        <v>8</v>
      </c>
      <c r="I213" s="67">
        <v>2.67</v>
      </c>
      <c r="J213" s="63" t="s">
        <v>2432</v>
      </c>
      <c r="K213" s="63">
        <v>11</v>
      </c>
      <c r="L213">
        <f t="shared" si="9"/>
        <v>-3</v>
      </c>
      <c r="M213" s="65">
        <v>0</v>
      </c>
      <c r="N213" s="65">
        <v>0.73</v>
      </c>
      <c r="O213" s="67">
        <v>0.32</v>
      </c>
      <c r="P213" s="66">
        <f t="shared" si="10"/>
        <v>-8.1353726000650842E-2</v>
      </c>
      <c r="Q213" s="2">
        <f t="shared" si="11"/>
        <v>-0.16568986965509336</v>
      </c>
    </row>
    <row r="214" spans="1:17">
      <c r="A214" s="63" t="s">
        <v>838</v>
      </c>
      <c r="B214" s="63" t="s">
        <v>1143</v>
      </c>
      <c r="C214" t="s">
        <v>2840</v>
      </c>
      <c r="D214" t="s">
        <v>619</v>
      </c>
      <c r="E214">
        <v>55905</v>
      </c>
      <c r="F214" s="64">
        <v>25.693999999999999</v>
      </c>
      <c r="G214" s="63" t="s">
        <v>1535</v>
      </c>
      <c r="H214" s="63">
        <v>8</v>
      </c>
      <c r="I214" s="67">
        <v>2.67</v>
      </c>
      <c r="J214" s="63" t="s">
        <v>1411</v>
      </c>
      <c r="K214" s="63">
        <v>0</v>
      </c>
      <c r="L214">
        <f t="shared" si="9"/>
        <v>8</v>
      </c>
      <c r="M214" s="65">
        <v>1</v>
      </c>
      <c r="N214" s="65">
        <v>26.67</v>
      </c>
      <c r="O214" s="65">
        <v>0</v>
      </c>
      <c r="P214" s="66">
        <f t="shared" si="10"/>
        <v>0.31135673698139643</v>
      </c>
      <c r="Q214" s="2">
        <f t="shared" si="11"/>
        <v>0.63412777389286445</v>
      </c>
    </row>
    <row r="215" spans="1:17">
      <c r="A215" s="63" t="s">
        <v>838</v>
      </c>
      <c r="B215" s="63" t="s">
        <v>1144</v>
      </c>
      <c r="C215" t="s">
        <v>1418</v>
      </c>
      <c r="D215" t="s">
        <v>137</v>
      </c>
      <c r="E215">
        <v>254225</v>
      </c>
      <c r="F215" s="64">
        <v>77.194000000000003</v>
      </c>
      <c r="G215" s="63" t="s">
        <v>2230</v>
      </c>
      <c r="H215" s="63">
        <v>15</v>
      </c>
      <c r="I215" s="65">
        <v>5</v>
      </c>
      <c r="J215" s="63" t="s">
        <v>1411</v>
      </c>
      <c r="K215" s="63">
        <v>0</v>
      </c>
      <c r="L215">
        <f t="shared" si="9"/>
        <v>15</v>
      </c>
      <c r="M215" s="65">
        <v>1</v>
      </c>
      <c r="N215" s="65">
        <v>50</v>
      </c>
      <c r="O215" s="65">
        <v>0</v>
      </c>
      <c r="P215" s="66">
        <f t="shared" si="10"/>
        <v>0.19431562038500402</v>
      </c>
      <c r="Q215" s="2">
        <f t="shared" si="11"/>
        <v>0.39575482766803266</v>
      </c>
    </row>
    <row r="216" spans="1:17">
      <c r="A216" s="63" t="s">
        <v>838</v>
      </c>
      <c r="B216" s="63" t="s">
        <v>1145</v>
      </c>
      <c r="C216" t="s">
        <v>2631</v>
      </c>
      <c r="D216" t="s">
        <v>407</v>
      </c>
      <c r="E216">
        <v>10921</v>
      </c>
      <c r="F216" s="64">
        <v>34.207999999999998</v>
      </c>
      <c r="G216" s="63" t="s">
        <v>1442</v>
      </c>
      <c r="H216" s="63">
        <v>5</v>
      </c>
      <c r="I216" s="67">
        <v>1.67</v>
      </c>
      <c r="J216" s="63" t="s">
        <v>1411</v>
      </c>
      <c r="K216" s="63">
        <v>0</v>
      </c>
      <c r="L216">
        <f t="shared" si="9"/>
        <v>5</v>
      </c>
      <c r="M216" s="67">
        <v>0.66</v>
      </c>
      <c r="N216" s="65">
        <v>16.670000000000002</v>
      </c>
      <c r="O216" s="67">
        <v>0.06</v>
      </c>
      <c r="P216" s="66">
        <f t="shared" si="10"/>
        <v>0.1461646398503274</v>
      </c>
      <c r="Q216" s="2">
        <f t="shared" si="11"/>
        <v>0.29768765753630838</v>
      </c>
    </row>
    <row r="217" spans="1:17">
      <c r="A217" s="63" t="s">
        <v>838</v>
      </c>
      <c r="B217" s="63" t="s">
        <v>1147</v>
      </c>
      <c r="C217" t="s">
        <v>1609</v>
      </c>
      <c r="D217" t="s">
        <v>138</v>
      </c>
      <c r="E217">
        <v>6134</v>
      </c>
      <c r="F217" s="64">
        <v>24.603999999999999</v>
      </c>
      <c r="G217" s="63" t="s">
        <v>1945</v>
      </c>
      <c r="H217" s="63">
        <v>23</v>
      </c>
      <c r="I217" s="67">
        <v>7.67</v>
      </c>
      <c r="J217" s="63" t="s">
        <v>1437</v>
      </c>
      <c r="K217" s="63">
        <v>6</v>
      </c>
      <c r="L217">
        <f t="shared" si="9"/>
        <v>17</v>
      </c>
      <c r="M217" s="67">
        <v>0.96</v>
      </c>
      <c r="N217" s="65">
        <v>3.83</v>
      </c>
      <c r="O217" s="65">
        <v>0</v>
      </c>
      <c r="P217" s="66">
        <f t="shared" si="10"/>
        <v>0.6909445618598602</v>
      </c>
      <c r="Q217" s="2">
        <f t="shared" si="11"/>
        <v>1.4072190669243589</v>
      </c>
    </row>
    <row r="218" spans="1:17">
      <c r="A218" s="63" t="s">
        <v>838</v>
      </c>
      <c r="B218" s="63" t="s">
        <v>1148</v>
      </c>
      <c r="C218" t="s">
        <v>1786</v>
      </c>
      <c r="D218" t="s">
        <v>139</v>
      </c>
      <c r="E218">
        <v>4736</v>
      </c>
      <c r="F218" s="64">
        <v>24.831</v>
      </c>
      <c r="G218" s="63" t="s">
        <v>2091</v>
      </c>
      <c r="H218" s="63">
        <v>33</v>
      </c>
      <c r="I218" s="65">
        <v>11</v>
      </c>
      <c r="J218" s="63" t="s">
        <v>1939</v>
      </c>
      <c r="K218" s="63">
        <v>9</v>
      </c>
      <c r="L218">
        <f t="shared" si="9"/>
        <v>24</v>
      </c>
      <c r="M218" s="67">
        <v>0.97</v>
      </c>
      <c r="N218" s="65">
        <v>3.67</v>
      </c>
      <c r="O218" s="65">
        <v>0</v>
      </c>
      <c r="P218" s="66">
        <f t="shared" si="10"/>
        <v>0.9665337682735291</v>
      </c>
      <c r="Q218" s="2">
        <f t="shared" si="11"/>
        <v>1.9685005463819329</v>
      </c>
    </row>
    <row r="219" spans="1:17">
      <c r="A219" s="63" t="s">
        <v>838</v>
      </c>
      <c r="B219" s="63" t="s">
        <v>1149</v>
      </c>
      <c r="C219" t="s">
        <v>1473</v>
      </c>
      <c r="D219" t="s">
        <v>140</v>
      </c>
      <c r="E219">
        <v>6135</v>
      </c>
      <c r="F219" s="64">
        <v>20.251999999999999</v>
      </c>
      <c r="G219" s="63" t="s">
        <v>2900</v>
      </c>
      <c r="H219" s="63">
        <v>24</v>
      </c>
      <c r="I219" s="65">
        <v>8</v>
      </c>
      <c r="J219" s="63" t="s">
        <v>1452</v>
      </c>
      <c r="K219" s="63">
        <v>5</v>
      </c>
      <c r="L219">
        <f t="shared" si="9"/>
        <v>19</v>
      </c>
      <c r="M219" s="67">
        <v>0.97</v>
      </c>
      <c r="N219" s="65">
        <v>4.8</v>
      </c>
      <c r="O219" s="65">
        <v>0</v>
      </c>
      <c r="P219" s="66">
        <f t="shared" si="10"/>
        <v>0.93817894528935419</v>
      </c>
      <c r="Q219" s="2">
        <f t="shared" si="11"/>
        <v>1.9107514160679311</v>
      </c>
    </row>
    <row r="220" spans="1:17">
      <c r="A220" s="63" t="s">
        <v>838</v>
      </c>
      <c r="B220" s="63" t="s">
        <v>1150</v>
      </c>
      <c r="C220" t="s">
        <v>2291</v>
      </c>
      <c r="D220" t="s">
        <v>408</v>
      </c>
      <c r="E220">
        <v>6136</v>
      </c>
      <c r="F220" s="64">
        <v>17.818999999999999</v>
      </c>
      <c r="G220" s="63" t="s">
        <v>2443</v>
      </c>
      <c r="H220" s="63">
        <v>23</v>
      </c>
      <c r="I220" s="67">
        <v>7.67</v>
      </c>
      <c r="J220" s="63" t="s">
        <v>1538</v>
      </c>
      <c r="K220" s="63">
        <v>7</v>
      </c>
      <c r="L220">
        <f t="shared" si="9"/>
        <v>16</v>
      </c>
      <c r="M220" s="67">
        <v>0.86</v>
      </c>
      <c r="N220" s="65">
        <v>3.29</v>
      </c>
      <c r="O220" s="67">
        <v>0.01</v>
      </c>
      <c r="P220" s="66">
        <f t="shared" si="10"/>
        <v>0.89791795274706776</v>
      </c>
      <c r="Q220" s="2">
        <f t="shared" si="11"/>
        <v>1.8287534679166351</v>
      </c>
    </row>
    <row r="221" spans="1:17">
      <c r="A221" s="63" t="s">
        <v>838</v>
      </c>
      <c r="B221" s="63" t="s">
        <v>1151</v>
      </c>
      <c r="C221" t="s">
        <v>1569</v>
      </c>
      <c r="D221" t="s">
        <v>141</v>
      </c>
      <c r="E221">
        <v>6137</v>
      </c>
      <c r="F221" s="64">
        <v>24.260999999999999</v>
      </c>
      <c r="G221" s="63" t="s">
        <v>2991</v>
      </c>
      <c r="H221" s="63">
        <v>31</v>
      </c>
      <c r="I221" s="67">
        <v>10.33</v>
      </c>
      <c r="J221" s="63" t="s">
        <v>2744</v>
      </c>
      <c r="K221" s="63">
        <v>15</v>
      </c>
      <c r="L221">
        <f t="shared" si="9"/>
        <v>16</v>
      </c>
      <c r="M221" s="67">
        <v>0.25</v>
      </c>
      <c r="N221" s="65">
        <v>2.0699999999999998</v>
      </c>
      <c r="O221" s="67">
        <v>0.23</v>
      </c>
      <c r="P221" s="66">
        <f t="shared" si="10"/>
        <v>0.65949466221507769</v>
      </c>
      <c r="Q221" s="2">
        <f t="shared" si="11"/>
        <v>1.3431663181569811</v>
      </c>
    </row>
    <row r="222" spans="1:17">
      <c r="A222" s="63" t="s">
        <v>838</v>
      </c>
      <c r="B222" s="63" t="s">
        <v>1152</v>
      </c>
      <c r="C222" t="s">
        <v>1480</v>
      </c>
      <c r="D222" t="s">
        <v>142</v>
      </c>
      <c r="E222">
        <v>23521</v>
      </c>
      <c r="F222" s="64">
        <v>23.577000000000002</v>
      </c>
      <c r="G222" s="63" t="s">
        <v>3001</v>
      </c>
      <c r="H222" s="63">
        <v>26</v>
      </c>
      <c r="I222" s="67">
        <v>8.67</v>
      </c>
      <c r="J222" s="63" t="s">
        <v>2230</v>
      </c>
      <c r="K222" s="63">
        <v>15</v>
      </c>
      <c r="L222">
        <f t="shared" si="9"/>
        <v>11</v>
      </c>
      <c r="M222" s="67">
        <v>0.05</v>
      </c>
      <c r="N222" s="65">
        <v>1.73</v>
      </c>
      <c r="O222" s="67">
        <v>0.28000000000000003</v>
      </c>
      <c r="P222" s="66">
        <f t="shared" si="10"/>
        <v>0.466556389701828</v>
      </c>
      <c r="Q222" s="2">
        <f t="shared" si="11"/>
        <v>0.95021667963712431</v>
      </c>
    </row>
    <row r="223" spans="1:17">
      <c r="A223" s="63" t="s">
        <v>838</v>
      </c>
      <c r="B223" s="63" t="s">
        <v>1153</v>
      </c>
      <c r="C223" t="s">
        <v>1518</v>
      </c>
      <c r="D223" t="s">
        <v>143</v>
      </c>
      <c r="E223">
        <v>9045</v>
      </c>
      <c r="F223" s="64">
        <v>23.431999999999999</v>
      </c>
      <c r="G223" s="63" t="s">
        <v>1563</v>
      </c>
      <c r="H223" s="63">
        <v>16</v>
      </c>
      <c r="I223" s="67">
        <v>5.33</v>
      </c>
      <c r="J223" s="63" t="s">
        <v>2220</v>
      </c>
      <c r="K223" s="63">
        <v>3</v>
      </c>
      <c r="L223">
        <f t="shared" si="9"/>
        <v>13</v>
      </c>
      <c r="M223" s="67">
        <v>0.96</v>
      </c>
      <c r="N223" s="65">
        <v>5.33</v>
      </c>
      <c r="O223" s="65">
        <v>0</v>
      </c>
      <c r="P223" s="66">
        <f t="shared" si="10"/>
        <v>0.55479685899624454</v>
      </c>
      <c r="Q223" s="2">
        <f t="shared" si="11"/>
        <v>1.1299325030473413</v>
      </c>
    </row>
    <row r="224" spans="1:17">
      <c r="A224" s="63" t="s">
        <v>838</v>
      </c>
      <c r="B224" s="63" t="s">
        <v>1154</v>
      </c>
      <c r="C224" t="s">
        <v>1462</v>
      </c>
      <c r="D224" t="s">
        <v>144</v>
      </c>
      <c r="E224">
        <v>6138</v>
      </c>
      <c r="F224" s="64">
        <v>24.146000000000001</v>
      </c>
      <c r="G224" s="63" t="s">
        <v>1499</v>
      </c>
      <c r="H224" s="63">
        <v>18</v>
      </c>
      <c r="I224" s="65">
        <v>6</v>
      </c>
      <c r="J224" s="63" t="s">
        <v>1431</v>
      </c>
      <c r="K224" s="63">
        <v>3</v>
      </c>
      <c r="L224">
        <f t="shared" si="9"/>
        <v>15</v>
      </c>
      <c r="M224" s="67">
        <v>0.97</v>
      </c>
      <c r="N224" s="65">
        <v>6</v>
      </c>
      <c r="O224" s="65">
        <v>0</v>
      </c>
      <c r="P224" s="66">
        <f t="shared" si="10"/>
        <v>0.62122090615422842</v>
      </c>
      <c r="Q224" s="2">
        <f t="shared" si="11"/>
        <v>1.2652156948151292</v>
      </c>
    </row>
    <row r="225" spans="1:17">
      <c r="A225" s="63" t="s">
        <v>838</v>
      </c>
      <c r="B225" s="63" t="s">
        <v>1155</v>
      </c>
      <c r="C225" t="s">
        <v>1787</v>
      </c>
      <c r="D225" t="s">
        <v>145</v>
      </c>
      <c r="E225">
        <v>6139</v>
      </c>
      <c r="F225" s="64">
        <v>21.396999999999998</v>
      </c>
      <c r="G225" s="63" t="s">
        <v>2921</v>
      </c>
      <c r="H225" s="63">
        <v>43</v>
      </c>
      <c r="I225" s="67">
        <v>14.33</v>
      </c>
      <c r="J225" s="63" t="s">
        <v>2188</v>
      </c>
      <c r="K225" s="63">
        <v>16</v>
      </c>
      <c r="L225">
        <f t="shared" si="9"/>
        <v>27</v>
      </c>
      <c r="M225" s="67">
        <v>0.72</v>
      </c>
      <c r="N225" s="65">
        <v>2.69</v>
      </c>
      <c r="O225" s="67">
        <v>0.02</v>
      </c>
      <c r="P225" s="66">
        <f t="shared" si="10"/>
        <v>1.261859139131654</v>
      </c>
      <c r="Q225" s="2">
        <f t="shared" si="11"/>
        <v>2.5699778801052018</v>
      </c>
    </row>
    <row r="226" spans="1:17">
      <c r="A226" s="63" t="s">
        <v>838</v>
      </c>
      <c r="B226" s="63" t="s">
        <v>1156</v>
      </c>
      <c r="C226" t="s">
        <v>1477</v>
      </c>
      <c r="D226" t="s">
        <v>146</v>
      </c>
      <c r="E226">
        <v>6141</v>
      </c>
      <c r="F226" s="64">
        <v>21.634</v>
      </c>
      <c r="G226" s="63" t="s">
        <v>2731</v>
      </c>
      <c r="H226" s="63">
        <v>19</v>
      </c>
      <c r="I226" s="67">
        <v>6.33</v>
      </c>
      <c r="J226" s="63" t="s">
        <v>1487</v>
      </c>
      <c r="K226" s="63">
        <v>4</v>
      </c>
      <c r="L226">
        <f t="shared" si="9"/>
        <v>15</v>
      </c>
      <c r="M226" s="67">
        <v>0.97</v>
      </c>
      <c r="N226" s="65">
        <v>4.75</v>
      </c>
      <c r="O226" s="65">
        <v>0</v>
      </c>
      <c r="P226" s="66">
        <f t="shared" si="10"/>
        <v>0.69335305537579739</v>
      </c>
      <c r="Q226" s="2">
        <f t="shared" si="11"/>
        <v>1.4121243490342106</v>
      </c>
    </row>
    <row r="227" spans="1:17">
      <c r="A227" s="63" t="s">
        <v>838</v>
      </c>
      <c r="B227" s="63" t="s">
        <v>1157</v>
      </c>
      <c r="C227" t="s">
        <v>1450</v>
      </c>
      <c r="D227" t="s">
        <v>147</v>
      </c>
      <c r="E227">
        <v>6142</v>
      </c>
      <c r="F227" s="64">
        <v>20.762</v>
      </c>
      <c r="G227" s="63" t="s">
        <v>1802</v>
      </c>
      <c r="H227" s="63">
        <v>7</v>
      </c>
      <c r="I227" s="67">
        <v>2.33</v>
      </c>
      <c r="J227" s="63" t="s">
        <v>1900</v>
      </c>
      <c r="K227" s="63">
        <v>2</v>
      </c>
      <c r="L227">
        <f t="shared" si="9"/>
        <v>5</v>
      </c>
      <c r="M227" s="65">
        <v>0.6</v>
      </c>
      <c r="N227" s="65">
        <v>3.5</v>
      </c>
      <c r="O227" s="67">
        <v>0.09</v>
      </c>
      <c r="P227" s="66">
        <f t="shared" si="10"/>
        <v>0.24082458337347076</v>
      </c>
      <c r="Q227" s="2">
        <f t="shared" si="11"/>
        <v>0.49047776654474701</v>
      </c>
    </row>
    <row r="228" spans="1:17">
      <c r="A228" s="63" t="s">
        <v>838</v>
      </c>
      <c r="B228" s="63" t="s">
        <v>1158</v>
      </c>
      <c r="C228" t="s">
        <v>1488</v>
      </c>
      <c r="D228" t="s">
        <v>148</v>
      </c>
      <c r="E228">
        <v>6143</v>
      </c>
      <c r="F228" s="64">
        <v>23.466000000000001</v>
      </c>
      <c r="G228" s="63" t="s">
        <v>2841</v>
      </c>
      <c r="H228" s="63">
        <v>32</v>
      </c>
      <c r="I228" s="67">
        <v>10.67</v>
      </c>
      <c r="J228" s="63" t="s">
        <v>1484</v>
      </c>
      <c r="K228" s="63">
        <v>4</v>
      </c>
      <c r="L228">
        <f t="shared" si="9"/>
        <v>28</v>
      </c>
      <c r="M228" s="65">
        <v>1</v>
      </c>
      <c r="N228" s="65">
        <v>8</v>
      </c>
      <c r="O228" s="65">
        <v>0</v>
      </c>
      <c r="P228" s="66">
        <f t="shared" si="10"/>
        <v>1.1932157163555783</v>
      </c>
      <c r="Q228" s="2">
        <f t="shared" si="11"/>
        <v>2.4301745750622779</v>
      </c>
    </row>
    <row r="229" spans="1:17">
      <c r="A229" s="63" t="s">
        <v>838</v>
      </c>
      <c r="B229" s="63" t="s">
        <v>1159</v>
      </c>
      <c r="C229" t="s">
        <v>1513</v>
      </c>
      <c r="D229" t="s">
        <v>149</v>
      </c>
      <c r="E229">
        <v>6144</v>
      </c>
      <c r="F229" s="64">
        <v>18.565000000000001</v>
      </c>
      <c r="G229" s="63" t="s">
        <v>2003</v>
      </c>
      <c r="H229" s="63">
        <v>22</v>
      </c>
      <c r="I229" s="67">
        <v>7.33</v>
      </c>
      <c r="J229" s="63" t="s">
        <v>1592</v>
      </c>
      <c r="K229" s="63">
        <v>12</v>
      </c>
      <c r="L229">
        <f t="shared" si="9"/>
        <v>10</v>
      </c>
      <c r="M229" s="67">
        <v>0.1</v>
      </c>
      <c r="N229" s="65">
        <v>1.83</v>
      </c>
      <c r="O229" s="67">
        <v>0.27</v>
      </c>
      <c r="P229" s="66">
        <f t="shared" si="10"/>
        <v>0.53864799353622406</v>
      </c>
      <c r="Q229" s="2">
        <f t="shared" si="11"/>
        <v>1.0970427566929206</v>
      </c>
    </row>
    <row r="230" spans="1:17">
      <c r="A230" s="63" t="s">
        <v>838</v>
      </c>
      <c r="B230" s="63" t="s">
        <v>1160</v>
      </c>
      <c r="C230" t="s">
        <v>2292</v>
      </c>
      <c r="D230" t="s">
        <v>409</v>
      </c>
      <c r="E230">
        <v>6146</v>
      </c>
      <c r="F230" s="64">
        <v>14.787000000000001</v>
      </c>
      <c r="G230" s="63" t="s">
        <v>2541</v>
      </c>
      <c r="H230" s="63">
        <v>20</v>
      </c>
      <c r="I230" s="67">
        <v>6.67</v>
      </c>
      <c r="J230" s="63" t="s">
        <v>1993</v>
      </c>
      <c r="K230" s="63">
        <v>5</v>
      </c>
      <c r="L230">
        <f t="shared" si="9"/>
        <v>15</v>
      </c>
      <c r="M230" s="67">
        <v>0.95</v>
      </c>
      <c r="N230" s="65">
        <v>4</v>
      </c>
      <c r="O230" s="65">
        <v>0</v>
      </c>
      <c r="P230" s="66">
        <f t="shared" si="10"/>
        <v>1.0144045445323595</v>
      </c>
      <c r="Q230" s="2">
        <f t="shared" si="11"/>
        <v>2.0659970357074533</v>
      </c>
    </row>
    <row r="231" spans="1:17">
      <c r="A231" s="63" t="s">
        <v>838</v>
      </c>
      <c r="B231" s="63" t="s">
        <v>1161</v>
      </c>
      <c r="C231" t="s">
        <v>2229</v>
      </c>
      <c r="D231" t="s">
        <v>410</v>
      </c>
      <c r="E231">
        <v>9349</v>
      </c>
      <c r="F231" s="64">
        <v>14.865</v>
      </c>
      <c r="G231" s="63" t="s">
        <v>2842</v>
      </c>
      <c r="H231" s="63">
        <v>18</v>
      </c>
      <c r="I231" s="65">
        <v>6</v>
      </c>
      <c r="J231" s="63" t="s">
        <v>1411</v>
      </c>
      <c r="K231" s="63">
        <v>0</v>
      </c>
      <c r="L231">
        <f t="shared" si="9"/>
        <v>18</v>
      </c>
      <c r="M231" s="65">
        <v>1</v>
      </c>
      <c r="N231" s="65">
        <v>60</v>
      </c>
      <c r="O231" s="65">
        <v>0</v>
      </c>
      <c r="P231" s="66">
        <f t="shared" si="10"/>
        <v>1.2108980827447022</v>
      </c>
      <c r="Q231" s="2">
        <f t="shared" si="11"/>
        <v>2.466187541231573</v>
      </c>
    </row>
    <row r="232" spans="1:17">
      <c r="A232" s="63" t="s">
        <v>838</v>
      </c>
      <c r="B232" s="63" t="s">
        <v>1162</v>
      </c>
      <c r="C232" t="s">
        <v>1549</v>
      </c>
      <c r="D232" t="s">
        <v>150</v>
      </c>
      <c r="E232">
        <v>6147</v>
      </c>
      <c r="F232" s="64">
        <v>17.695</v>
      </c>
      <c r="G232" s="63" t="s">
        <v>2994</v>
      </c>
      <c r="H232" s="63">
        <v>33</v>
      </c>
      <c r="I232" s="65">
        <v>11</v>
      </c>
      <c r="J232" s="63" t="s">
        <v>2188</v>
      </c>
      <c r="K232" s="63">
        <v>16</v>
      </c>
      <c r="L232">
        <f t="shared" si="9"/>
        <v>17</v>
      </c>
      <c r="M232" s="67">
        <v>0.16</v>
      </c>
      <c r="N232" s="65">
        <v>2.06</v>
      </c>
      <c r="O232" s="67">
        <v>0.25</v>
      </c>
      <c r="P232" s="66">
        <f t="shared" si="10"/>
        <v>0.96072336818310256</v>
      </c>
      <c r="Q232" s="2">
        <f t="shared" si="11"/>
        <v>1.9566667376437934</v>
      </c>
    </row>
    <row r="233" spans="1:17">
      <c r="A233" s="63" t="s">
        <v>838</v>
      </c>
      <c r="B233" s="63" t="s">
        <v>1163</v>
      </c>
      <c r="C233" t="s">
        <v>1515</v>
      </c>
      <c r="D233" t="s">
        <v>151</v>
      </c>
      <c r="E233">
        <v>6152</v>
      </c>
      <c r="F233" s="64">
        <v>17.779</v>
      </c>
      <c r="G233" s="63" t="s">
        <v>2044</v>
      </c>
      <c r="H233" s="63">
        <v>18</v>
      </c>
      <c r="I233" s="65">
        <v>6</v>
      </c>
      <c r="J233" s="63" t="s">
        <v>1939</v>
      </c>
      <c r="K233" s="63">
        <v>9</v>
      </c>
      <c r="L233">
        <f t="shared" si="9"/>
        <v>9</v>
      </c>
      <c r="M233" s="67">
        <v>0.17</v>
      </c>
      <c r="N233" s="65">
        <v>2</v>
      </c>
      <c r="O233" s="67">
        <v>0.24</v>
      </c>
      <c r="P233" s="66">
        <f t="shared" si="10"/>
        <v>0.50621519770515777</v>
      </c>
      <c r="Q233" s="2">
        <f t="shared" si="11"/>
        <v>1.0309881826988956</v>
      </c>
    </row>
    <row r="234" spans="1:17">
      <c r="A234" s="63" t="s">
        <v>838</v>
      </c>
      <c r="B234" s="63" t="s">
        <v>1164</v>
      </c>
      <c r="C234" t="s">
        <v>2378</v>
      </c>
      <c r="D234" t="s">
        <v>411</v>
      </c>
      <c r="E234">
        <v>6154</v>
      </c>
      <c r="F234" s="64">
        <v>17.257999999999999</v>
      </c>
      <c r="G234" s="63" t="s">
        <v>2451</v>
      </c>
      <c r="H234" s="63">
        <v>32</v>
      </c>
      <c r="I234" s="67">
        <v>10.67</v>
      </c>
      <c r="J234" s="63" t="s">
        <v>1771</v>
      </c>
      <c r="K234" s="63">
        <v>7</v>
      </c>
      <c r="L234">
        <f t="shared" si="9"/>
        <v>25</v>
      </c>
      <c r="M234" s="67">
        <v>0.99</v>
      </c>
      <c r="N234" s="65">
        <v>4.57</v>
      </c>
      <c r="O234" s="65">
        <v>0</v>
      </c>
      <c r="P234" s="66">
        <f t="shared" si="10"/>
        <v>1.448603546181481</v>
      </c>
      <c r="Q234" s="2">
        <f t="shared" si="11"/>
        <v>2.950312721347212</v>
      </c>
    </row>
    <row r="235" spans="1:17">
      <c r="A235" s="63" t="s">
        <v>838</v>
      </c>
      <c r="B235" s="63" t="s">
        <v>1165</v>
      </c>
      <c r="C235" t="s">
        <v>2903</v>
      </c>
      <c r="D235" t="s">
        <v>621</v>
      </c>
      <c r="E235">
        <v>51121</v>
      </c>
      <c r="F235" s="64">
        <v>17.256</v>
      </c>
      <c r="G235" s="63" t="s">
        <v>2904</v>
      </c>
      <c r="H235" s="63">
        <v>30</v>
      </c>
      <c r="I235" s="65">
        <v>10</v>
      </c>
      <c r="J235" s="63" t="s">
        <v>1474</v>
      </c>
      <c r="K235" s="63">
        <v>8</v>
      </c>
      <c r="L235">
        <f t="shared" si="9"/>
        <v>22</v>
      </c>
      <c r="M235" s="67">
        <v>0.96</v>
      </c>
      <c r="N235" s="65">
        <v>3.75</v>
      </c>
      <c r="O235" s="65">
        <v>0</v>
      </c>
      <c r="P235" s="66">
        <f t="shared" si="10"/>
        <v>1.2749188687992583</v>
      </c>
      <c r="Q235" s="2">
        <f t="shared" si="11"/>
        <v>2.5965761075341312</v>
      </c>
    </row>
    <row r="236" spans="1:17">
      <c r="A236" s="63" t="s">
        <v>838</v>
      </c>
      <c r="B236" s="63" t="s">
        <v>1166</v>
      </c>
      <c r="C236" t="s">
        <v>2009</v>
      </c>
      <c r="D236" t="s">
        <v>152</v>
      </c>
      <c r="E236">
        <v>6155</v>
      </c>
      <c r="F236" s="64">
        <v>15.798</v>
      </c>
      <c r="G236" s="63" t="s">
        <v>2541</v>
      </c>
      <c r="H236" s="63">
        <v>20</v>
      </c>
      <c r="I236" s="67">
        <v>6.67</v>
      </c>
      <c r="J236" s="63" t="s">
        <v>1442</v>
      </c>
      <c r="K236" s="63">
        <v>5</v>
      </c>
      <c r="L236">
        <f t="shared" si="9"/>
        <v>15</v>
      </c>
      <c r="M236" s="67">
        <v>0.96</v>
      </c>
      <c r="N236" s="65">
        <v>4</v>
      </c>
      <c r="O236" s="65">
        <v>0</v>
      </c>
      <c r="P236" s="66">
        <f t="shared" si="10"/>
        <v>0.94948727687048995</v>
      </c>
      <c r="Q236" s="2">
        <f t="shared" si="11"/>
        <v>1.9337826412840937</v>
      </c>
    </row>
    <row r="237" spans="1:17">
      <c r="A237" s="63" t="s">
        <v>838</v>
      </c>
      <c r="B237" s="63" t="s">
        <v>1167</v>
      </c>
      <c r="C237" t="s">
        <v>1501</v>
      </c>
      <c r="D237" t="s">
        <v>153</v>
      </c>
      <c r="E237">
        <v>6157</v>
      </c>
      <c r="F237" s="64">
        <v>16.561</v>
      </c>
      <c r="G237" s="63" t="s">
        <v>2973</v>
      </c>
      <c r="H237" s="63">
        <v>34</v>
      </c>
      <c r="I237" s="67">
        <v>11.33</v>
      </c>
      <c r="J237" s="63" t="s">
        <v>2974</v>
      </c>
      <c r="K237" s="63">
        <v>15</v>
      </c>
      <c r="L237">
        <f t="shared" si="9"/>
        <v>19</v>
      </c>
      <c r="M237" s="67">
        <v>0.37</v>
      </c>
      <c r="N237" s="65">
        <v>2.27</v>
      </c>
      <c r="O237" s="67">
        <v>0.12</v>
      </c>
      <c r="P237" s="66">
        <f t="shared" si="10"/>
        <v>1.1472737153553529</v>
      </c>
      <c r="Q237" s="2">
        <f t="shared" si="11"/>
        <v>2.3366063449192525</v>
      </c>
    </row>
    <row r="238" spans="1:17">
      <c r="A238" s="63" t="s">
        <v>838</v>
      </c>
      <c r="B238" s="63" t="s">
        <v>1168</v>
      </c>
      <c r="C238" t="s">
        <v>1789</v>
      </c>
      <c r="D238" t="s">
        <v>154</v>
      </c>
      <c r="E238">
        <v>6158</v>
      </c>
      <c r="F238" s="64">
        <v>15.747999999999999</v>
      </c>
      <c r="G238" s="63" t="s">
        <v>2130</v>
      </c>
      <c r="H238" s="63">
        <v>20</v>
      </c>
      <c r="I238" s="67">
        <v>6.67</v>
      </c>
      <c r="J238" s="63" t="s">
        <v>1939</v>
      </c>
      <c r="K238" s="63">
        <v>9</v>
      </c>
      <c r="L238">
        <f t="shared" si="9"/>
        <v>11</v>
      </c>
      <c r="M238" s="67">
        <v>0.4</v>
      </c>
      <c r="N238" s="65">
        <v>2.2200000000000002</v>
      </c>
      <c r="O238" s="67">
        <v>0.11</v>
      </c>
      <c r="P238" s="66">
        <f t="shared" si="10"/>
        <v>0.69850139700279401</v>
      </c>
      <c r="Q238" s="2">
        <f t="shared" si="11"/>
        <v>1.4226097698631244</v>
      </c>
    </row>
    <row r="239" spans="1:17">
      <c r="A239" s="63" t="s">
        <v>838</v>
      </c>
      <c r="B239" s="63" t="s">
        <v>1169</v>
      </c>
      <c r="C239" t="s">
        <v>2635</v>
      </c>
      <c r="D239" t="s">
        <v>412</v>
      </c>
      <c r="E239">
        <v>6159</v>
      </c>
      <c r="F239" s="64">
        <v>17.751999999999999</v>
      </c>
      <c r="G239" s="63" t="s">
        <v>2913</v>
      </c>
      <c r="H239" s="63">
        <v>23</v>
      </c>
      <c r="I239" s="67">
        <v>7.67</v>
      </c>
      <c r="J239" s="63" t="s">
        <v>1771</v>
      </c>
      <c r="K239" s="63">
        <v>7</v>
      </c>
      <c r="L239">
        <f t="shared" si="9"/>
        <v>16</v>
      </c>
      <c r="M239" s="67">
        <v>0.86</v>
      </c>
      <c r="N239" s="65">
        <v>3.29</v>
      </c>
      <c r="O239" s="67">
        <v>0.01</v>
      </c>
      <c r="P239" s="66">
        <f t="shared" si="10"/>
        <v>0.90130689499774674</v>
      </c>
      <c r="Q239" s="2">
        <f t="shared" si="11"/>
        <v>1.8356555906267755</v>
      </c>
    </row>
    <row r="240" spans="1:17">
      <c r="A240" s="63" t="s">
        <v>838</v>
      </c>
      <c r="B240" s="63" t="s">
        <v>1170</v>
      </c>
      <c r="C240" t="s">
        <v>1523</v>
      </c>
      <c r="D240" t="s">
        <v>155</v>
      </c>
      <c r="E240">
        <v>6122</v>
      </c>
      <c r="F240" s="64">
        <v>46.109000000000002</v>
      </c>
      <c r="G240" s="63" t="s">
        <v>2966</v>
      </c>
      <c r="H240" s="63">
        <v>68</v>
      </c>
      <c r="I240" s="67">
        <v>22.67</v>
      </c>
      <c r="J240" s="63" t="s">
        <v>2843</v>
      </c>
      <c r="K240" s="63">
        <v>27</v>
      </c>
      <c r="L240">
        <f t="shared" si="9"/>
        <v>41</v>
      </c>
      <c r="M240" s="67">
        <v>0.46</v>
      </c>
      <c r="N240" s="65">
        <v>2.52</v>
      </c>
      <c r="O240" s="67">
        <v>0.11</v>
      </c>
      <c r="P240" s="66">
        <f t="shared" si="10"/>
        <v>0.88919733674553769</v>
      </c>
      <c r="Q240" s="2">
        <f t="shared" si="11"/>
        <v>1.8109925391966144</v>
      </c>
    </row>
    <row r="241" spans="1:17">
      <c r="A241" s="63" t="s">
        <v>838</v>
      </c>
      <c r="B241" s="63" t="s">
        <v>1171</v>
      </c>
      <c r="C241" t="s">
        <v>2232</v>
      </c>
      <c r="D241" t="s">
        <v>413</v>
      </c>
      <c r="E241">
        <v>6156</v>
      </c>
      <c r="F241" s="64">
        <v>12.784000000000001</v>
      </c>
      <c r="G241" s="63" t="s">
        <v>2843</v>
      </c>
      <c r="H241" s="63">
        <v>27</v>
      </c>
      <c r="I241" s="65">
        <v>9</v>
      </c>
      <c r="J241" s="63" t="s">
        <v>1431</v>
      </c>
      <c r="K241" s="63">
        <v>3</v>
      </c>
      <c r="L241">
        <f t="shared" si="9"/>
        <v>24</v>
      </c>
      <c r="M241" s="65">
        <v>1</v>
      </c>
      <c r="N241" s="65">
        <v>9</v>
      </c>
      <c r="O241" s="65">
        <v>0</v>
      </c>
      <c r="P241" s="66">
        <f t="shared" si="10"/>
        <v>1.8773466833541927</v>
      </c>
      <c r="Q241" s="2">
        <f t="shared" si="11"/>
        <v>3.8235166667091502</v>
      </c>
    </row>
    <row r="242" spans="1:17">
      <c r="A242" s="63" t="s">
        <v>838</v>
      </c>
      <c r="B242" s="63" t="s">
        <v>1172</v>
      </c>
      <c r="C242" t="s">
        <v>2387</v>
      </c>
      <c r="D242" t="s">
        <v>414</v>
      </c>
      <c r="E242">
        <v>6160</v>
      </c>
      <c r="F242" s="64">
        <v>14.462999999999999</v>
      </c>
      <c r="G242" s="63" t="s">
        <v>2990</v>
      </c>
      <c r="H242" s="63">
        <v>27</v>
      </c>
      <c r="I242" s="65">
        <v>9</v>
      </c>
      <c r="J242" s="63" t="s">
        <v>2231</v>
      </c>
      <c r="K242" s="63">
        <v>14</v>
      </c>
      <c r="L242">
        <f t="shared" si="9"/>
        <v>13</v>
      </c>
      <c r="M242" s="67">
        <v>0.04</v>
      </c>
      <c r="N242" s="65">
        <v>1.93</v>
      </c>
      <c r="O242" s="67">
        <v>0.28999999999999998</v>
      </c>
      <c r="P242" s="66">
        <f t="shared" si="10"/>
        <v>0.89884532946138429</v>
      </c>
      <c r="Q242" s="2">
        <f t="shared" si="11"/>
        <v>1.8306422188622897</v>
      </c>
    </row>
    <row r="243" spans="1:17">
      <c r="A243" s="63" t="s">
        <v>838</v>
      </c>
      <c r="B243" s="63" t="s">
        <v>1173</v>
      </c>
      <c r="C243" t="s">
        <v>1572</v>
      </c>
      <c r="D243" t="s">
        <v>156</v>
      </c>
      <c r="E243">
        <v>6161</v>
      </c>
      <c r="F243" s="64">
        <v>15.86</v>
      </c>
      <c r="G243" s="63" t="s">
        <v>2975</v>
      </c>
      <c r="H243" s="63">
        <v>25</v>
      </c>
      <c r="I243" s="67">
        <v>8.33</v>
      </c>
      <c r="J243" s="63" t="s">
        <v>1481</v>
      </c>
      <c r="K243" s="63">
        <v>11</v>
      </c>
      <c r="L243">
        <f t="shared" si="9"/>
        <v>14</v>
      </c>
      <c r="M243" s="67">
        <v>0.37</v>
      </c>
      <c r="N243" s="65">
        <v>2.27</v>
      </c>
      <c r="O243" s="67">
        <v>0.12</v>
      </c>
      <c r="P243" s="66">
        <f t="shared" si="10"/>
        <v>0.8827238335435057</v>
      </c>
      <c r="Q243" s="2">
        <f t="shared" si="11"/>
        <v>1.7978082149562233</v>
      </c>
    </row>
    <row r="244" spans="1:17">
      <c r="A244" s="63" t="s">
        <v>838</v>
      </c>
      <c r="B244" s="63" t="s">
        <v>1174</v>
      </c>
      <c r="C244" t="s">
        <v>2543</v>
      </c>
      <c r="D244" t="s">
        <v>415</v>
      </c>
      <c r="E244">
        <v>6164</v>
      </c>
      <c r="F244" s="64">
        <v>13.292999999999999</v>
      </c>
      <c r="G244" s="63" t="s">
        <v>1745</v>
      </c>
      <c r="H244" s="63">
        <v>12</v>
      </c>
      <c r="I244" s="65">
        <v>4</v>
      </c>
      <c r="J244" s="63" t="s">
        <v>1550</v>
      </c>
      <c r="K244" s="63">
        <v>7</v>
      </c>
      <c r="L244">
        <f t="shared" si="9"/>
        <v>5</v>
      </c>
      <c r="M244" s="67">
        <v>0.24</v>
      </c>
      <c r="N244" s="65">
        <v>1.71</v>
      </c>
      <c r="O244" s="67">
        <v>0.23</v>
      </c>
      <c r="P244" s="66">
        <f t="shared" si="10"/>
        <v>0.37613781689611075</v>
      </c>
      <c r="Q244" s="2">
        <f t="shared" si="11"/>
        <v>0.76606480019574497</v>
      </c>
    </row>
    <row r="245" spans="1:17">
      <c r="A245" s="63" t="s">
        <v>838</v>
      </c>
      <c r="B245" s="63" t="s">
        <v>1175</v>
      </c>
      <c r="C245" t="s">
        <v>2343</v>
      </c>
      <c r="D245" t="s">
        <v>416</v>
      </c>
      <c r="E245">
        <v>11224</v>
      </c>
      <c r="F245" s="64">
        <v>14.551</v>
      </c>
      <c r="G245" s="63" t="s">
        <v>2898</v>
      </c>
      <c r="H245" s="63">
        <v>29</v>
      </c>
      <c r="I245" s="67">
        <v>9.67</v>
      </c>
      <c r="J245" s="63" t="s">
        <v>1748</v>
      </c>
      <c r="K245" s="63">
        <v>5</v>
      </c>
      <c r="L245">
        <f t="shared" si="9"/>
        <v>24</v>
      </c>
      <c r="M245" s="67">
        <v>0.99</v>
      </c>
      <c r="N245" s="65">
        <v>5.8</v>
      </c>
      <c r="O245" s="65">
        <v>0</v>
      </c>
      <c r="P245" s="66">
        <f t="shared" si="10"/>
        <v>1.6493711772386777</v>
      </c>
      <c r="Q245" s="2">
        <f t="shared" si="11"/>
        <v>3.3592081002824394</v>
      </c>
    </row>
    <row r="246" spans="1:17">
      <c r="A246" s="63" t="s">
        <v>838</v>
      </c>
      <c r="B246" s="63" t="s">
        <v>1176</v>
      </c>
      <c r="C246" t="s">
        <v>2235</v>
      </c>
      <c r="D246" t="s">
        <v>417</v>
      </c>
      <c r="E246">
        <v>6165</v>
      </c>
      <c r="F246" s="64">
        <v>12.538</v>
      </c>
      <c r="G246" s="63" t="s">
        <v>1426</v>
      </c>
      <c r="H246" s="63">
        <v>10</v>
      </c>
      <c r="I246" s="67">
        <v>3.33</v>
      </c>
      <c r="J246" s="63" t="s">
        <v>1411</v>
      </c>
      <c r="K246" s="63">
        <v>0</v>
      </c>
      <c r="L246">
        <f t="shared" si="9"/>
        <v>10</v>
      </c>
      <c r="M246" s="65">
        <v>1</v>
      </c>
      <c r="N246" s="65">
        <v>33.33</v>
      </c>
      <c r="O246" s="65">
        <v>0</v>
      </c>
      <c r="P246" s="66">
        <f t="shared" si="10"/>
        <v>0.79757537087254748</v>
      </c>
      <c r="Q246" s="2">
        <f t="shared" si="11"/>
        <v>1.6243897573778971</v>
      </c>
    </row>
    <row r="247" spans="1:17">
      <c r="A247" s="63" t="s">
        <v>838</v>
      </c>
      <c r="B247" s="63" t="s">
        <v>1177</v>
      </c>
      <c r="C247" t="s">
        <v>2368</v>
      </c>
      <c r="D247" t="s">
        <v>418</v>
      </c>
      <c r="E247">
        <v>25873</v>
      </c>
      <c r="F247" s="64">
        <v>12.254</v>
      </c>
      <c r="G247" s="63" t="s">
        <v>1847</v>
      </c>
      <c r="H247" s="63">
        <v>10</v>
      </c>
      <c r="I247" s="67">
        <v>3.33</v>
      </c>
      <c r="J247" s="63" t="s">
        <v>1411</v>
      </c>
      <c r="K247" s="63">
        <v>0</v>
      </c>
      <c r="L247">
        <f t="shared" si="9"/>
        <v>10</v>
      </c>
      <c r="M247" s="65">
        <v>1</v>
      </c>
      <c r="N247" s="65">
        <v>33.33</v>
      </c>
      <c r="O247" s="65">
        <v>0</v>
      </c>
      <c r="P247" s="66">
        <f t="shared" si="10"/>
        <v>0.81606006202056469</v>
      </c>
      <c r="Q247" s="2">
        <f t="shared" si="11"/>
        <v>1.6620367861925962</v>
      </c>
    </row>
    <row r="248" spans="1:17">
      <c r="A248" s="63" t="s">
        <v>838</v>
      </c>
      <c r="B248" s="63" t="s">
        <v>1179</v>
      </c>
      <c r="C248" t="s">
        <v>2379</v>
      </c>
      <c r="D248" t="s">
        <v>420</v>
      </c>
      <c r="E248">
        <v>6168</v>
      </c>
      <c r="F248" s="64">
        <v>10.275</v>
      </c>
      <c r="G248" s="63" t="s">
        <v>2125</v>
      </c>
      <c r="H248" s="63">
        <v>14</v>
      </c>
      <c r="I248" s="67">
        <v>4.67</v>
      </c>
      <c r="J248" s="63" t="s">
        <v>1842</v>
      </c>
      <c r="K248" s="63">
        <v>1</v>
      </c>
      <c r="L248">
        <f t="shared" si="9"/>
        <v>13</v>
      </c>
      <c r="M248" s="65">
        <v>1</v>
      </c>
      <c r="N248" s="65">
        <v>14</v>
      </c>
      <c r="O248" s="65">
        <v>0</v>
      </c>
      <c r="P248" s="66">
        <f t="shared" si="10"/>
        <v>1.2652068126520681</v>
      </c>
      <c r="Q248" s="2">
        <f t="shared" si="11"/>
        <v>2.576795952448204</v>
      </c>
    </row>
    <row r="249" spans="1:17">
      <c r="A249" s="63" t="s">
        <v>838</v>
      </c>
      <c r="B249" s="63" t="s">
        <v>1180</v>
      </c>
      <c r="C249" t="s">
        <v>1693</v>
      </c>
      <c r="D249" t="s">
        <v>157</v>
      </c>
      <c r="E249">
        <v>6124</v>
      </c>
      <c r="F249" s="64">
        <v>47.697000000000003</v>
      </c>
      <c r="G249" s="63" t="s">
        <v>2844</v>
      </c>
      <c r="H249" s="63">
        <v>78</v>
      </c>
      <c r="I249" s="65">
        <v>26</v>
      </c>
      <c r="J249" s="63" t="s">
        <v>2845</v>
      </c>
      <c r="K249" s="63">
        <v>21</v>
      </c>
      <c r="L249">
        <f t="shared" si="9"/>
        <v>57</v>
      </c>
      <c r="M249" s="65">
        <v>1</v>
      </c>
      <c r="N249" s="65">
        <v>3.71</v>
      </c>
      <c r="O249" s="65">
        <v>0</v>
      </c>
      <c r="P249" s="66">
        <f t="shared" si="10"/>
        <v>1.1950437134410969</v>
      </c>
      <c r="Q249" s="2">
        <f t="shared" si="11"/>
        <v>2.4338975833830894</v>
      </c>
    </row>
    <row r="250" spans="1:17">
      <c r="A250" s="63" t="s">
        <v>838</v>
      </c>
      <c r="B250" s="63" t="s">
        <v>1182</v>
      </c>
      <c r="C250" t="s">
        <v>2359</v>
      </c>
      <c r="D250" t="s">
        <v>422</v>
      </c>
      <c r="E250">
        <v>6125</v>
      </c>
      <c r="F250" s="64">
        <v>34.363</v>
      </c>
      <c r="G250" s="63" t="s">
        <v>2846</v>
      </c>
      <c r="H250" s="63">
        <v>22</v>
      </c>
      <c r="I250" s="67">
        <v>7.33</v>
      </c>
      <c r="J250" s="63" t="s">
        <v>1975</v>
      </c>
      <c r="K250" s="63">
        <v>2</v>
      </c>
      <c r="L250">
        <f t="shared" si="9"/>
        <v>20</v>
      </c>
      <c r="M250" s="65">
        <v>1</v>
      </c>
      <c r="N250" s="65">
        <v>11</v>
      </c>
      <c r="O250" s="65">
        <v>0</v>
      </c>
      <c r="P250" s="66">
        <f t="shared" si="10"/>
        <v>0.58202136018391881</v>
      </c>
      <c r="Q250" s="2">
        <f t="shared" si="11"/>
        <v>1.1853795523094071</v>
      </c>
    </row>
    <row r="251" spans="1:17">
      <c r="A251" s="63" t="s">
        <v>838</v>
      </c>
      <c r="B251" s="63" t="s">
        <v>1183</v>
      </c>
      <c r="C251" t="s">
        <v>1557</v>
      </c>
      <c r="D251" t="s">
        <v>158</v>
      </c>
      <c r="E251">
        <v>6128</v>
      </c>
      <c r="F251" s="64">
        <v>32.728000000000002</v>
      </c>
      <c r="G251" s="63" t="s">
        <v>3003</v>
      </c>
      <c r="H251" s="63">
        <v>48</v>
      </c>
      <c r="I251" s="65">
        <v>16</v>
      </c>
      <c r="J251" s="63" t="s">
        <v>1874</v>
      </c>
      <c r="K251" s="63">
        <v>25</v>
      </c>
      <c r="L251">
        <f t="shared" si="9"/>
        <v>23</v>
      </c>
      <c r="M251" s="67">
        <v>0.01</v>
      </c>
      <c r="N251" s="65">
        <v>1.92</v>
      </c>
      <c r="O251" s="67">
        <v>0.3</v>
      </c>
      <c r="P251" s="66">
        <f t="shared" si="10"/>
        <v>0.70276216084087018</v>
      </c>
      <c r="Q251" s="2">
        <f t="shared" si="11"/>
        <v>1.4312874966209168</v>
      </c>
    </row>
    <row r="252" spans="1:17">
      <c r="A252" s="63" t="s">
        <v>838</v>
      </c>
      <c r="B252" s="63" t="s">
        <v>1184</v>
      </c>
      <c r="C252" t="s">
        <v>1791</v>
      </c>
      <c r="D252" t="s">
        <v>159</v>
      </c>
      <c r="E252">
        <v>6129</v>
      </c>
      <c r="F252" s="64">
        <v>29.225999999999999</v>
      </c>
      <c r="G252" s="63" t="s">
        <v>1881</v>
      </c>
      <c r="H252" s="63">
        <v>38</v>
      </c>
      <c r="I252" s="67">
        <v>12.67</v>
      </c>
      <c r="J252" s="63" t="s">
        <v>1709</v>
      </c>
      <c r="K252" s="63">
        <v>15</v>
      </c>
      <c r="L252">
        <f t="shared" si="9"/>
        <v>23</v>
      </c>
      <c r="M252" s="65">
        <v>0.57999999999999996</v>
      </c>
      <c r="N252" s="65">
        <v>2.5299999999999998</v>
      </c>
      <c r="O252" s="67">
        <v>0.09</v>
      </c>
      <c r="P252" s="66">
        <f t="shared" si="10"/>
        <v>0.78697050571409022</v>
      </c>
      <c r="Q252" s="2">
        <f t="shared" si="11"/>
        <v>1.6027912540001839</v>
      </c>
    </row>
    <row r="253" spans="1:17">
      <c r="A253" s="63" t="s">
        <v>838</v>
      </c>
      <c r="B253" s="63" t="s">
        <v>1185</v>
      </c>
      <c r="C253" t="s">
        <v>1528</v>
      </c>
      <c r="D253" t="s">
        <v>160</v>
      </c>
      <c r="E253">
        <v>6130</v>
      </c>
      <c r="F253" s="64">
        <v>29.995999999999999</v>
      </c>
      <c r="G253" s="63" t="s">
        <v>2847</v>
      </c>
      <c r="H253" s="63">
        <v>49</v>
      </c>
      <c r="I253" s="67">
        <v>16.329999999999998</v>
      </c>
      <c r="J253" s="63" t="s">
        <v>1987</v>
      </c>
      <c r="K253" s="63">
        <v>10</v>
      </c>
      <c r="L253">
        <f t="shared" si="9"/>
        <v>39</v>
      </c>
      <c r="M253" s="65">
        <v>1</v>
      </c>
      <c r="N253" s="65">
        <v>4.9000000000000004</v>
      </c>
      <c r="O253" s="65">
        <v>0</v>
      </c>
      <c r="P253" s="66">
        <f t="shared" si="10"/>
        <v>1.3001733564475264</v>
      </c>
      <c r="Q253" s="2">
        <f t="shared" si="11"/>
        <v>2.6480109092617647</v>
      </c>
    </row>
    <row r="254" spans="1:17">
      <c r="A254" s="63" t="s">
        <v>838</v>
      </c>
      <c r="B254" s="63" t="s">
        <v>1186</v>
      </c>
      <c r="C254" t="s">
        <v>1578</v>
      </c>
      <c r="D254" t="s">
        <v>161</v>
      </c>
      <c r="E254">
        <v>6132</v>
      </c>
      <c r="F254" s="64">
        <v>28.024999999999999</v>
      </c>
      <c r="G254" s="63" t="s">
        <v>2848</v>
      </c>
      <c r="H254" s="63">
        <v>92</v>
      </c>
      <c r="I254" s="67">
        <v>30.67</v>
      </c>
      <c r="J254" s="63" t="s">
        <v>1588</v>
      </c>
      <c r="K254" s="63">
        <v>16</v>
      </c>
      <c r="L254">
        <f t="shared" si="9"/>
        <v>76</v>
      </c>
      <c r="M254" s="65">
        <v>1</v>
      </c>
      <c r="N254" s="65">
        <v>5.75</v>
      </c>
      <c r="O254" s="65">
        <v>0</v>
      </c>
      <c r="P254" s="66">
        <f t="shared" si="10"/>
        <v>2.7118644067796613</v>
      </c>
      <c r="Q254" s="2">
        <f t="shared" si="11"/>
        <v>5.5231454313231394</v>
      </c>
    </row>
    <row r="255" spans="1:17">
      <c r="A255" s="63" t="s">
        <v>838</v>
      </c>
      <c r="B255" s="63" t="s">
        <v>1187</v>
      </c>
      <c r="C255" t="s">
        <v>2308</v>
      </c>
      <c r="D255" t="s">
        <v>423</v>
      </c>
      <c r="E255">
        <v>6133</v>
      </c>
      <c r="F255" s="64">
        <v>21.863</v>
      </c>
      <c r="G255" s="63" t="s">
        <v>1437</v>
      </c>
      <c r="H255" s="63">
        <v>6</v>
      </c>
      <c r="I255" s="65">
        <v>2</v>
      </c>
      <c r="J255" s="63" t="s">
        <v>1411</v>
      </c>
      <c r="K255" s="63">
        <v>0</v>
      </c>
      <c r="L255">
        <f t="shared" si="9"/>
        <v>6</v>
      </c>
      <c r="M255" s="67">
        <v>0.99</v>
      </c>
      <c r="N255" s="65">
        <v>20</v>
      </c>
      <c r="O255" s="65">
        <v>0</v>
      </c>
      <c r="P255" s="66">
        <f t="shared" si="10"/>
        <v>0.27443626217810912</v>
      </c>
      <c r="Q255" s="2">
        <f t="shared" si="11"/>
        <v>0.5589333241916683</v>
      </c>
    </row>
    <row r="256" spans="1:17">
      <c r="A256" s="63" t="s">
        <v>838</v>
      </c>
      <c r="B256" s="63" t="s">
        <v>1188</v>
      </c>
      <c r="C256" t="s">
        <v>2364</v>
      </c>
      <c r="D256" t="s">
        <v>424</v>
      </c>
      <c r="E256">
        <v>6175</v>
      </c>
      <c r="F256" s="64">
        <v>34.274000000000001</v>
      </c>
      <c r="G256" s="63" t="s">
        <v>2736</v>
      </c>
      <c r="H256" s="63">
        <v>26</v>
      </c>
      <c r="I256" s="67">
        <v>8.67</v>
      </c>
      <c r="J256" s="63" t="s">
        <v>1431</v>
      </c>
      <c r="K256" s="63">
        <v>3</v>
      </c>
      <c r="L256">
        <f t="shared" si="9"/>
        <v>23</v>
      </c>
      <c r="M256" s="65">
        <v>1</v>
      </c>
      <c r="N256" s="65">
        <v>8.67</v>
      </c>
      <c r="O256" s="65">
        <v>0</v>
      </c>
      <c r="P256" s="66">
        <f t="shared" si="10"/>
        <v>0.67106261305946191</v>
      </c>
      <c r="Q256" s="2">
        <f t="shared" si="11"/>
        <v>1.3667262995101057</v>
      </c>
    </row>
    <row r="257" spans="1:17">
      <c r="A257" s="63" t="s">
        <v>838</v>
      </c>
      <c r="B257" s="63" t="s">
        <v>1189</v>
      </c>
      <c r="C257" t="s">
        <v>2017</v>
      </c>
      <c r="D257" t="s">
        <v>162</v>
      </c>
      <c r="E257">
        <v>6176</v>
      </c>
      <c r="F257" s="64">
        <v>11.513999999999999</v>
      </c>
      <c r="G257" s="63" t="s">
        <v>2733</v>
      </c>
      <c r="H257" s="63">
        <v>27</v>
      </c>
      <c r="I257" s="65">
        <v>9</v>
      </c>
      <c r="J257" s="63" t="s">
        <v>1939</v>
      </c>
      <c r="K257" s="63">
        <v>9</v>
      </c>
      <c r="L257">
        <f t="shared" si="9"/>
        <v>18</v>
      </c>
      <c r="M257" s="67">
        <v>0.87</v>
      </c>
      <c r="N257" s="65">
        <v>3</v>
      </c>
      <c r="O257" s="67">
        <v>0.01</v>
      </c>
      <c r="P257" s="66">
        <f t="shared" si="10"/>
        <v>1.5633142261594581</v>
      </c>
      <c r="Q257" s="2">
        <f t="shared" si="11"/>
        <v>3.1839393608135604</v>
      </c>
    </row>
    <row r="258" spans="1:17">
      <c r="A258" s="63" t="s">
        <v>838</v>
      </c>
      <c r="B258" s="63" t="s">
        <v>1190</v>
      </c>
      <c r="C258" t="s">
        <v>1591</v>
      </c>
      <c r="D258" t="s">
        <v>163</v>
      </c>
      <c r="E258">
        <v>6181</v>
      </c>
      <c r="F258" s="64">
        <v>11.664999999999999</v>
      </c>
      <c r="G258" s="63" t="s">
        <v>2916</v>
      </c>
      <c r="H258" s="63">
        <v>30</v>
      </c>
      <c r="I258" s="65">
        <v>10</v>
      </c>
      <c r="J258" s="63" t="s">
        <v>1987</v>
      </c>
      <c r="K258" s="63">
        <v>10</v>
      </c>
      <c r="L258">
        <f t="shared" ref="L258:L321" si="12">H258-K258</f>
        <v>20</v>
      </c>
      <c r="M258" s="67">
        <v>0.81</v>
      </c>
      <c r="N258" s="65">
        <v>3</v>
      </c>
      <c r="O258" s="67">
        <v>0.01</v>
      </c>
      <c r="P258" s="66">
        <f t="shared" ref="P258:P321" si="13">L258/F258</f>
        <v>1.7145306472353194</v>
      </c>
      <c r="Q258" s="2">
        <f t="shared" ref="Q258:Q321" si="14">P258/0.491</f>
        <v>3.4919157784833392</v>
      </c>
    </row>
    <row r="259" spans="1:17">
      <c r="A259" s="63" t="s">
        <v>838</v>
      </c>
      <c r="B259" s="63" t="s">
        <v>1192</v>
      </c>
      <c r="C259" t="s">
        <v>1794</v>
      </c>
      <c r="D259" t="s">
        <v>165</v>
      </c>
      <c r="E259">
        <v>6205</v>
      </c>
      <c r="F259" s="64">
        <v>18.431000000000001</v>
      </c>
      <c r="G259" s="63" t="s">
        <v>2512</v>
      </c>
      <c r="H259" s="63">
        <v>24</v>
      </c>
      <c r="I259" s="65">
        <v>8</v>
      </c>
      <c r="J259" s="63" t="s">
        <v>1983</v>
      </c>
      <c r="K259" s="63">
        <v>11</v>
      </c>
      <c r="L259">
        <f t="shared" si="12"/>
        <v>13</v>
      </c>
      <c r="M259" s="67">
        <v>0.28000000000000003</v>
      </c>
      <c r="N259" s="65">
        <v>2.1800000000000002</v>
      </c>
      <c r="O259" s="67">
        <v>0.22</v>
      </c>
      <c r="P259" s="66">
        <f t="shared" si="13"/>
        <v>0.70533340567522107</v>
      </c>
      <c r="Q259" s="2">
        <f t="shared" si="14"/>
        <v>1.4365242478110409</v>
      </c>
    </row>
    <row r="260" spans="1:17">
      <c r="A260" s="63" t="s">
        <v>838</v>
      </c>
      <c r="B260" s="63" t="s">
        <v>1193</v>
      </c>
      <c r="C260" t="s">
        <v>1924</v>
      </c>
      <c r="D260" t="s">
        <v>166</v>
      </c>
      <c r="E260">
        <v>6206</v>
      </c>
      <c r="F260" s="64">
        <v>14.515000000000001</v>
      </c>
      <c r="G260" s="63" t="s">
        <v>1511</v>
      </c>
      <c r="H260" s="63">
        <v>5</v>
      </c>
      <c r="I260" s="67">
        <v>1.67</v>
      </c>
      <c r="J260" s="63" t="s">
        <v>1442</v>
      </c>
      <c r="K260" s="63">
        <v>5</v>
      </c>
      <c r="L260">
        <f t="shared" si="12"/>
        <v>0</v>
      </c>
      <c r="M260" s="67">
        <v>0.05</v>
      </c>
      <c r="N260" s="65">
        <v>1</v>
      </c>
      <c r="O260" s="67">
        <v>0.28000000000000003</v>
      </c>
      <c r="P260" s="66">
        <f t="shared" si="13"/>
        <v>0</v>
      </c>
      <c r="Q260" s="2">
        <f t="shared" si="14"/>
        <v>0</v>
      </c>
    </row>
    <row r="261" spans="1:17">
      <c r="A261" s="63" t="s">
        <v>838</v>
      </c>
      <c r="B261" s="63" t="s">
        <v>1194</v>
      </c>
      <c r="C261" t="s">
        <v>1445</v>
      </c>
      <c r="D261" t="s">
        <v>167</v>
      </c>
      <c r="E261">
        <v>6207</v>
      </c>
      <c r="F261" s="64">
        <v>17.222000000000001</v>
      </c>
      <c r="G261" s="63" t="s">
        <v>1615</v>
      </c>
      <c r="H261" s="63">
        <v>14</v>
      </c>
      <c r="I261" s="67">
        <v>4.67</v>
      </c>
      <c r="J261" s="63" t="s">
        <v>1411</v>
      </c>
      <c r="K261" s="63">
        <v>0</v>
      </c>
      <c r="L261">
        <f t="shared" si="12"/>
        <v>14</v>
      </c>
      <c r="M261" s="65">
        <v>1</v>
      </c>
      <c r="N261" s="65">
        <v>46.67</v>
      </c>
      <c r="O261" s="65">
        <v>0</v>
      </c>
      <c r="P261" s="66">
        <f t="shared" si="13"/>
        <v>0.81291371501567755</v>
      </c>
      <c r="Q261" s="2">
        <f t="shared" si="14"/>
        <v>1.6556287474861051</v>
      </c>
    </row>
    <row r="262" spans="1:17">
      <c r="A262" s="63" t="s">
        <v>838</v>
      </c>
      <c r="B262" s="63" t="s">
        <v>1195</v>
      </c>
      <c r="C262" t="s">
        <v>1612</v>
      </c>
      <c r="D262" t="s">
        <v>168</v>
      </c>
      <c r="E262">
        <v>6208</v>
      </c>
      <c r="F262" s="64">
        <v>16.273</v>
      </c>
      <c r="G262" s="63" t="s">
        <v>2849</v>
      </c>
      <c r="H262" s="63">
        <v>42</v>
      </c>
      <c r="I262" s="65">
        <v>14</v>
      </c>
      <c r="J262" s="63" t="s">
        <v>2850</v>
      </c>
      <c r="K262" s="63">
        <v>6</v>
      </c>
      <c r="L262">
        <f t="shared" si="12"/>
        <v>36</v>
      </c>
      <c r="M262" s="65">
        <v>1</v>
      </c>
      <c r="N262" s="65">
        <v>7</v>
      </c>
      <c r="O262" s="65">
        <v>0</v>
      </c>
      <c r="P262" s="66">
        <f t="shared" si="13"/>
        <v>2.212253425920236</v>
      </c>
      <c r="Q262" s="2">
        <f t="shared" si="14"/>
        <v>4.5056077920982407</v>
      </c>
    </row>
    <row r="263" spans="1:17">
      <c r="A263" s="63" t="s">
        <v>838</v>
      </c>
      <c r="B263" s="63" t="s">
        <v>1196</v>
      </c>
      <c r="C263" t="s">
        <v>1795</v>
      </c>
      <c r="D263" t="s">
        <v>169</v>
      </c>
      <c r="E263">
        <v>6209</v>
      </c>
      <c r="F263" s="64">
        <v>17.04</v>
      </c>
      <c r="G263" s="63" t="s">
        <v>2846</v>
      </c>
      <c r="H263" s="63">
        <v>22</v>
      </c>
      <c r="I263" s="67">
        <v>7.33</v>
      </c>
      <c r="J263" s="63" t="s">
        <v>1975</v>
      </c>
      <c r="K263" s="63">
        <v>2</v>
      </c>
      <c r="L263">
        <f t="shared" si="12"/>
        <v>20</v>
      </c>
      <c r="M263" s="65">
        <v>1</v>
      </c>
      <c r="N263" s="65">
        <v>11</v>
      </c>
      <c r="O263" s="65">
        <v>0</v>
      </c>
      <c r="P263" s="66">
        <f t="shared" si="13"/>
        <v>1.1737089201877935</v>
      </c>
      <c r="Q263" s="2">
        <f t="shared" si="14"/>
        <v>2.3904458659629197</v>
      </c>
    </row>
    <row r="264" spans="1:17">
      <c r="A264" s="63" t="s">
        <v>838</v>
      </c>
      <c r="B264" s="63" t="s">
        <v>1197</v>
      </c>
      <c r="C264" t="s">
        <v>1897</v>
      </c>
      <c r="D264" t="s">
        <v>170</v>
      </c>
      <c r="E264">
        <v>6210</v>
      </c>
      <c r="F264" s="64">
        <v>14.84</v>
      </c>
      <c r="G264" s="63" t="s">
        <v>1983</v>
      </c>
      <c r="H264" s="63">
        <v>11</v>
      </c>
      <c r="I264" s="67">
        <v>3.67</v>
      </c>
      <c r="J264" s="63" t="s">
        <v>1411</v>
      </c>
      <c r="K264" s="63">
        <v>0</v>
      </c>
      <c r="L264">
        <f t="shared" si="12"/>
        <v>11</v>
      </c>
      <c r="M264" s="65">
        <v>1</v>
      </c>
      <c r="N264" s="65">
        <v>36.67</v>
      </c>
      <c r="O264" s="65">
        <v>0</v>
      </c>
      <c r="P264" s="66">
        <f t="shared" si="13"/>
        <v>0.74123989218328845</v>
      </c>
      <c r="Q264" s="2">
        <f t="shared" si="14"/>
        <v>1.5096535482348035</v>
      </c>
    </row>
    <row r="265" spans="1:17">
      <c r="A265" s="63" t="s">
        <v>838</v>
      </c>
      <c r="B265" s="63" t="s">
        <v>1198</v>
      </c>
      <c r="C265" t="s">
        <v>1559</v>
      </c>
      <c r="D265" t="s">
        <v>171</v>
      </c>
      <c r="E265">
        <v>6217</v>
      </c>
      <c r="F265" s="64">
        <v>16.445</v>
      </c>
      <c r="G265" s="63" t="s">
        <v>2907</v>
      </c>
      <c r="H265" s="63">
        <v>18</v>
      </c>
      <c r="I265" s="65">
        <v>6</v>
      </c>
      <c r="J265" s="63" t="s">
        <v>1446</v>
      </c>
      <c r="K265" s="63">
        <v>4</v>
      </c>
      <c r="L265">
        <f t="shared" si="12"/>
        <v>14</v>
      </c>
      <c r="M265" s="67">
        <v>0.94</v>
      </c>
      <c r="N265" s="65">
        <v>4.5</v>
      </c>
      <c r="O265" s="67">
        <v>0.01</v>
      </c>
      <c r="P265" s="66">
        <f t="shared" si="13"/>
        <v>0.85132259045302527</v>
      </c>
      <c r="Q265" s="2">
        <f t="shared" si="14"/>
        <v>1.7338545630407847</v>
      </c>
    </row>
    <row r="266" spans="1:17">
      <c r="A266" s="63" t="s">
        <v>838</v>
      </c>
      <c r="B266" s="63" t="s">
        <v>1199</v>
      </c>
      <c r="C266" t="s">
        <v>1519</v>
      </c>
      <c r="D266" t="s">
        <v>172</v>
      </c>
      <c r="E266">
        <v>6218</v>
      </c>
      <c r="F266" s="64">
        <v>15.55</v>
      </c>
      <c r="G266" s="63" t="s">
        <v>2905</v>
      </c>
      <c r="H266" s="63">
        <v>30</v>
      </c>
      <c r="I266" s="65">
        <v>10</v>
      </c>
      <c r="J266" s="63" t="s">
        <v>1433</v>
      </c>
      <c r="K266" s="63">
        <v>8</v>
      </c>
      <c r="L266">
        <f t="shared" si="12"/>
        <v>22</v>
      </c>
      <c r="M266" s="67">
        <v>0.96</v>
      </c>
      <c r="N266" s="65">
        <v>3.75</v>
      </c>
      <c r="O266" s="65">
        <v>0</v>
      </c>
      <c r="P266" s="66">
        <f t="shared" si="13"/>
        <v>1.4147909967845658</v>
      </c>
      <c r="Q266" s="2">
        <f t="shared" si="14"/>
        <v>2.88144805862437</v>
      </c>
    </row>
    <row r="267" spans="1:17">
      <c r="A267" s="63" t="s">
        <v>838</v>
      </c>
      <c r="B267" s="63" t="s">
        <v>1200</v>
      </c>
      <c r="C267" t="s">
        <v>1594</v>
      </c>
      <c r="D267" t="s">
        <v>173</v>
      </c>
      <c r="E267">
        <v>6222</v>
      </c>
      <c r="F267" s="64">
        <v>17.719000000000001</v>
      </c>
      <c r="G267" s="63" t="s">
        <v>2464</v>
      </c>
      <c r="H267" s="63">
        <v>29</v>
      </c>
      <c r="I267" s="67">
        <v>9.67</v>
      </c>
      <c r="J267" s="63" t="s">
        <v>2305</v>
      </c>
      <c r="K267" s="63">
        <v>8</v>
      </c>
      <c r="L267">
        <f t="shared" si="12"/>
        <v>21</v>
      </c>
      <c r="M267" s="67">
        <v>0.98</v>
      </c>
      <c r="N267" s="65">
        <v>3.62</v>
      </c>
      <c r="O267" s="65">
        <v>0</v>
      </c>
      <c r="P267" s="66">
        <f t="shared" si="13"/>
        <v>1.1851684632315593</v>
      </c>
      <c r="Q267" s="2">
        <f t="shared" si="14"/>
        <v>2.4137850574980844</v>
      </c>
    </row>
    <row r="268" spans="1:17">
      <c r="A268" s="63" t="s">
        <v>838</v>
      </c>
      <c r="B268" s="63" t="s">
        <v>1201</v>
      </c>
      <c r="C268" t="s">
        <v>2010</v>
      </c>
      <c r="D268" t="s">
        <v>174</v>
      </c>
      <c r="E268">
        <v>6223</v>
      </c>
      <c r="F268" s="64">
        <v>16.059999999999999</v>
      </c>
      <c r="G268" s="63" t="s">
        <v>2044</v>
      </c>
      <c r="H268" s="63">
        <v>18</v>
      </c>
      <c r="I268" s="65">
        <v>6</v>
      </c>
      <c r="J268" s="63" t="s">
        <v>1511</v>
      </c>
      <c r="K268" s="63">
        <v>5</v>
      </c>
      <c r="L268">
        <f t="shared" si="12"/>
        <v>13</v>
      </c>
      <c r="M268" s="67">
        <v>0.94</v>
      </c>
      <c r="N268" s="65">
        <v>3.6</v>
      </c>
      <c r="O268" s="67">
        <v>0.01</v>
      </c>
      <c r="P268" s="66">
        <f t="shared" si="13"/>
        <v>0.8094645080946451</v>
      </c>
      <c r="Q268" s="2">
        <f t="shared" si="14"/>
        <v>1.6486038861398067</v>
      </c>
    </row>
    <row r="269" spans="1:17">
      <c r="A269" s="63" t="s">
        <v>838</v>
      </c>
      <c r="B269" s="63" t="s">
        <v>1202</v>
      </c>
      <c r="C269" t="s">
        <v>1646</v>
      </c>
      <c r="D269" t="s">
        <v>175</v>
      </c>
      <c r="E269">
        <v>6187</v>
      </c>
      <c r="F269" s="64">
        <v>31.324000000000002</v>
      </c>
      <c r="G269" s="63" t="s">
        <v>2064</v>
      </c>
      <c r="H269" s="63">
        <v>35</v>
      </c>
      <c r="I269" s="67">
        <v>11.67</v>
      </c>
      <c r="J269" s="63" t="s">
        <v>2906</v>
      </c>
      <c r="K269" s="63">
        <v>9</v>
      </c>
      <c r="L269">
        <f t="shared" si="12"/>
        <v>26</v>
      </c>
      <c r="M269" s="67">
        <v>0.95</v>
      </c>
      <c r="N269" s="65">
        <v>3.89</v>
      </c>
      <c r="O269" s="65">
        <v>0</v>
      </c>
      <c r="P269" s="66">
        <f t="shared" si="13"/>
        <v>0.83003447835525468</v>
      </c>
      <c r="Q269" s="2">
        <f t="shared" si="14"/>
        <v>1.6904979192571379</v>
      </c>
    </row>
    <row r="270" spans="1:17">
      <c r="A270" s="63" t="s">
        <v>838</v>
      </c>
      <c r="B270" s="63" t="s">
        <v>1203</v>
      </c>
      <c r="C270" t="s">
        <v>2019</v>
      </c>
      <c r="D270" t="s">
        <v>176</v>
      </c>
      <c r="E270">
        <v>6224</v>
      </c>
      <c r="F270" s="64">
        <v>13.372999999999999</v>
      </c>
      <c r="G270" s="63" t="s">
        <v>1865</v>
      </c>
      <c r="H270" s="63">
        <v>7</v>
      </c>
      <c r="I270" s="67">
        <v>2.33</v>
      </c>
      <c r="J270" s="63" t="s">
        <v>1491</v>
      </c>
      <c r="K270" s="63">
        <v>3</v>
      </c>
      <c r="L270">
        <f t="shared" si="12"/>
        <v>4</v>
      </c>
      <c r="M270" s="67">
        <v>0.45</v>
      </c>
      <c r="N270" s="65">
        <v>2.33</v>
      </c>
      <c r="O270" s="67">
        <v>0.11</v>
      </c>
      <c r="P270" s="66">
        <f t="shared" si="13"/>
        <v>0.29911014731174757</v>
      </c>
      <c r="Q270" s="2">
        <f t="shared" si="14"/>
        <v>0.60918563607280563</v>
      </c>
    </row>
    <row r="271" spans="1:17">
      <c r="A271" s="63" t="s">
        <v>838</v>
      </c>
      <c r="B271" s="63" t="s">
        <v>1204</v>
      </c>
      <c r="C271" t="s">
        <v>2294</v>
      </c>
      <c r="D271" t="s">
        <v>425</v>
      </c>
      <c r="E271">
        <v>6228</v>
      </c>
      <c r="F271" s="64">
        <v>15.808</v>
      </c>
      <c r="G271" s="63" t="s">
        <v>2731</v>
      </c>
      <c r="H271" s="63">
        <v>19</v>
      </c>
      <c r="I271" s="67">
        <v>6.33</v>
      </c>
      <c r="J271" s="63" t="s">
        <v>1464</v>
      </c>
      <c r="K271" s="63">
        <v>3</v>
      </c>
      <c r="L271">
        <f t="shared" si="12"/>
        <v>16</v>
      </c>
      <c r="M271" s="67">
        <v>0.99</v>
      </c>
      <c r="N271" s="65">
        <v>6.33</v>
      </c>
      <c r="O271" s="65">
        <v>0</v>
      </c>
      <c r="P271" s="66">
        <f t="shared" si="13"/>
        <v>1.0121457489878543</v>
      </c>
      <c r="Q271" s="2">
        <f t="shared" si="14"/>
        <v>2.0613966374498052</v>
      </c>
    </row>
    <row r="272" spans="1:17">
      <c r="A272" s="63" t="s">
        <v>838</v>
      </c>
      <c r="B272" s="63" t="s">
        <v>1205</v>
      </c>
      <c r="C272" t="s">
        <v>1530</v>
      </c>
      <c r="D272" t="s">
        <v>177</v>
      </c>
      <c r="E272">
        <v>6229</v>
      </c>
      <c r="F272" s="64">
        <v>15.423</v>
      </c>
      <c r="G272" s="63" t="s">
        <v>2851</v>
      </c>
      <c r="H272" s="63">
        <v>18</v>
      </c>
      <c r="I272" s="65">
        <v>6</v>
      </c>
      <c r="J272" s="63" t="s">
        <v>1411</v>
      </c>
      <c r="K272" s="63">
        <v>0</v>
      </c>
      <c r="L272">
        <f t="shared" si="12"/>
        <v>18</v>
      </c>
      <c r="M272" s="65">
        <v>1</v>
      </c>
      <c r="N272" s="65">
        <v>60</v>
      </c>
      <c r="O272" s="65">
        <v>0</v>
      </c>
      <c r="P272" s="66">
        <f t="shared" si="13"/>
        <v>1.167088115152694</v>
      </c>
      <c r="Q272" s="2">
        <f t="shared" si="14"/>
        <v>2.3769615379891933</v>
      </c>
    </row>
    <row r="273" spans="1:17">
      <c r="A273" s="63" t="s">
        <v>838</v>
      </c>
      <c r="B273" s="63" t="s">
        <v>1206</v>
      </c>
      <c r="C273" t="s">
        <v>2020</v>
      </c>
      <c r="D273" t="s">
        <v>178</v>
      </c>
      <c r="E273">
        <v>6230</v>
      </c>
      <c r="F273" s="64">
        <v>13.742000000000001</v>
      </c>
      <c r="G273" s="63" t="s">
        <v>1499</v>
      </c>
      <c r="H273" s="63">
        <v>18</v>
      </c>
      <c r="I273" s="65">
        <v>6</v>
      </c>
      <c r="J273" s="63" t="s">
        <v>2369</v>
      </c>
      <c r="K273" s="63">
        <v>12</v>
      </c>
      <c r="L273">
        <f t="shared" si="12"/>
        <v>6</v>
      </c>
      <c r="M273" s="67">
        <v>0.02</v>
      </c>
      <c r="N273" s="65">
        <v>1.5</v>
      </c>
      <c r="O273" s="67">
        <v>0.28999999999999998</v>
      </c>
      <c r="P273" s="66">
        <f t="shared" si="13"/>
        <v>0.4366176684616504</v>
      </c>
      <c r="Q273" s="2">
        <f t="shared" si="14"/>
        <v>0.88924168729460373</v>
      </c>
    </row>
    <row r="274" spans="1:17">
      <c r="A274" s="63" t="s">
        <v>838</v>
      </c>
      <c r="B274" s="63" t="s">
        <v>1207</v>
      </c>
      <c r="C274" t="s">
        <v>2922</v>
      </c>
      <c r="D274" t="s">
        <v>426</v>
      </c>
      <c r="E274">
        <v>6231</v>
      </c>
      <c r="F274" s="64">
        <v>13.015000000000001</v>
      </c>
      <c r="G274" s="63" t="s">
        <v>2438</v>
      </c>
      <c r="H274" s="63">
        <v>17</v>
      </c>
      <c r="I274" s="67">
        <v>5.67</v>
      </c>
      <c r="J274" s="63" t="s">
        <v>1437</v>
      </c>
      <c r="K274" s="63">
        <v>6</v>
      </c>
      <c r="L274">
        <f t="shared" si="12"/>
        <v>11</v>
      </c>
      <c r="M274" s="67">
        <v>0.71</v>
      </c>
      <c r="N274" s="65">
        <v>2.83</v>
      </c>
      <c r="O274" s="67">
        <v>0.02</v>
      </c>
      <c r="P274" s="66">
        <f t="shared" si="13"/>
        <v>0.84517864003073373</v>
      </c>
      <c r="Q274" s="2">
        <f t="shared" si="14"/>
        <v>1.7213414257245085</v>
      </c>
    </row>
    <row r="275" spans="1:17">
      <c r="A275" s="63" t="s">
        <v>838</v>
      </c>
      <c r="B275" s="63" t="s">
        <v>1208</v>
      </c>
      <c r="C275" t="s">
        <v>1509</v>
      </c>
      <c r="D275" t="s">
        <v>179</v>
      </c>
      <c r="E275">
        <v>6232</v>
      </c>
      <c r="F275" s="64">
        <v>9.4610000000000003</v>
      </c>
      <c r="G275" s="63" t="s">
        <v>1729</v>
      </c>
      <c r="H275" s="63">
        <v>9</v>
      </c>
      <c r="I275" s="65">
        <v>3</v>
      </c>
      <c r="J275" s="63" t="s">
        <v>2321</v>
      </c>
      <c r="K275" s="63">
        <v>4</v>
      </c>
      <c r="L275">
        <f t="shared" si="12"/>
        <v>5</v>
      </c>
      <c r="M275" s="67">
        <v>0.49</v>
      </c>
      <c r="N275" s="65">
        <v>2.25</v>
      </c>
      <c r="O275" s="67">
        <v>0.1</v>
      </c>
      <c r="P275" s="66">
        <f t="shared" si="13"/>
        <v>0.52848536095550147</v>
      </c>
      <c r="Q275" s="2">
        <f t="shared" si="14"/>
        <v>1.0763449306629358</v>
      </c>
    </row>
    <row r="276" spans="1:17">
      <c r="A276" s="63" t="s">
        <v>838</v>
      </c>
      <c r="B276" s="63" t="s">
        <v>1209</v>
      </c>
      <c r="C276" t="s">
        <v>2408</v>
      </c>
      <c r="D276" t="s">
        <v>427</v>
      </c>
      <c r="E276">
        <v>6233</v>
      </c>
      <c r="F276" s="64">
        <v>17.965</v>
      </c>
      <c r="G276" s="63" t="s">
        <v>1437</v>
      </c>
      <c r="H276" s="63">
        <v>6</v>
      </c>
      <c r="I276" s="65">
        <v>2</v>
      </c>
      <c r="J276" s="63" t="s">
        <v>1797</v>
      </c>
      <c r="K276" s="63">
        <v>8</v>
      </c>
      <c r="L276">
        <f t="shared" si="12"/>
        <v>-2</v>
      </c>
      <c r="M276" s="65">
        <v>0</v>
      </c>
      <c r="N276" s="65">
        <v>0.75</v>
      </c>
      <c r="O276" s="67">
        <v>0.35</v>
      </c>
      <c r="P276" s="66">
        <f t="shared" si="13"/>
        <v>-0.11132758140829391</v>
      </c>
      <c r="Q276" s="2">
        <f t="shared" si="14"/>
        <v>-0.22673641834683078</v>
      </c>
    </row>
    <row r="277" spans="1:17">
      <c r="A277" s="63" t="s">
        <v>838</v>
      </c>
      <c r="B277" s="63" t="s">
        <v>1211</v>
      </c>
      <c r="C277" t="s">
        <v>1526</v>
      </c>
      <c r="D277" t="s">
        <v>181</v>
      </c>
      <c r="E277">
        <v>6235</v>
      </c>
      <c r="F277" s="64">
        <v>6.6769999999999996</v>
      </c>
      <c r="G277" s="63" t="s">
        <v>1847</v>
      </c>
      <c r="H277" s="63">
        <v>10</v>
      </c>
      <c r="I277" s="67">
        <v>3.33</v>
      </c>
      <c r="J277" s="63" t="s">
        <v>2321</v>
      </c>
      <c r="K277" s="63">
        <v>4</v>
      </c>
      <c r="L277">
        <f t="shared" si="12"/>
        <v>6</v>
      </c>
      <c r="M277" s="65">
        <v>0.6</v>
      </c>
      <c r="N277" s="65">
        <v>2.5</v>
      </c>
      <c r="O277" s="67">
        <v>0.09</v>
      </c>
      <c r="P277" s="66">
        <f t="shared" si="13"/>
        <v>0.89860715890369935</v>
      </c>
      <c r="Q277" s="2">
        <f t="shared" si="14"/>
        <v>1.8301571464433797</v>
      </c>
    </row>
    <row r="278" spans="1:17">
      <c r="A278" s="63" t="s">
        <v>838</v>
      </c>
      <c r="B278" s="63" t="s">
        <v>1212</v>
      </c>
      <c r="C278" t="s">
        <v>1629</v>
      </c>
      <c r="D278" t="s">
        <v>182</v>
      </c>
      <c r="E278">
        <v>6188</v>
      </c>
      <c r="F278" s="64">
        <v>26.687999999999999</v>
      </c>
      <c r="G278" s="63" t="s">
        <v>2153</v>
      </c>
      <c r="H278" s="63">
        <v>9</v>
      </c>
      <c r="I278" s="65">
        <v>3</v>
      </c>
      <c r="J278" s="63" t="s">
        <v>1431</v>
      </c>
      <c r="K278" s="63">
        <v>3</v>
      </c>
      <c r="L278">
        <f t="shared" si="12"/>
        <v>6</v>
      </c>
      <c r="M278" s="65">
        <v>0.7</v>
      </c>
      <c r="N278" s="65">
        <v>3</v>
      </c>
      <c r="O278" s="67">
        <v>0.02</v>
      </c>
      <c r="P278" s="66">
        <f t="shared" si="13"/>
        <v>0.2248201438848921</v>
      </c>
      <c r="Q278" s="2">
        <f t="shared" si="14"/>
        <v>0.45788216677167437</v>
      </c>
    </row>
    <row r="279" spans="1:17">
      <c r="A279" s="63" t="s">
        <v>838</v>
      </c>
      <c r="B279" s="63" t="s">
        <v>1213</v>
      </c>
      <c r="C279" t="s">
        <v>1796</v>
      </c>
      <c r="D279" t="s">
        <v>183</v>
      </c>
      <c r="E279">
        <v>6189</v>
      </c>
      <c r="F279" s="64">
        <v>29.945</v>
      </c>
      <c r="G279" s="63" t="s">
        <v>2852</v>
      </c>
      <c r="H279" s="63">
        <v>83</v>
      </c>
      <c r="I279" s="67">
        <v>27.67</v>
      </c>
      <c r="J279" s="63" t="s">
        <v>2846</v>
      </c>
      <c r="K279" s="63">
        <v>22</v>
      </c>
      <c r="L279">
        <f t="shared" si="12"/>
        <v>61</v>
      </c>
      <c r="M279" s="65">
        <v>1</v>
      </c>
      <c r="N279" s="65">
        <v>3.77</v>
      </c>
      <c r="O279" s="65">
        <v>0</v>
      </c>
      <c r="P279" s="66">
        <f t="shared" si="13"/>
        <v>2.0370679579228588</v>
      </c>
      <c r="Q279" s="2">
        <f t="shared" si="14"/>
        <v>4.1488145782542949</v>
      </c>
    </row>
    <row r="280" spans="1:17">
      <c r="A280" s="63" t="s">
        <v>838</v>
      </c>
      <c r="B280" s="63" t="s">
        <v>1214</v>
      </c>
      <c r="C280" t="s">
        <v>1495</v>
      </c>
      <c r="D280" t="s">
        <v>184</v>
      </c>
      <c r="E280">
        <v>6191</v>
      </c>
      <c r="F280" s="64">
        <v>29.597999999999999</v>
      </c>
      <c r="G280" s="63" t="s">
        <v>2914</v>
      </c>
      <c r="H280" s="63">
        <v>37</v>
      </c>
      <c r="I280" s="67">
        <v>12.33</v>
      </c>
      <c r="J280" s="63" t="s">
        <v>1955</v>
      </c>
      <c r="K280" s="63">
        <v>12</v>
      </c>
      <c r="L280">
        <f t="shared" si="12"/>
        <v>25</v>
      </c>
      <c r="M280" s="67">
        <v>0.85</v>
      </c>
      <c r="N280" s="65">
        <v>3.08</v>
      </c>
      <c r="O280" s="67">
        <v>0.01</v>
      </c>
      <c r="P280" s="66">
        <f t="shared" si="13"/>
        <v>0.84465166565308469</v>
      </c>
      <c r="Q280" s="2">
        <f t="shared" si="14"/>
        <v>1.720268158152922</v>
      </c>
    </row>
    <row r="281" spans="1:17">
      <c r="A281" s="63" t="s">
        <v>838</v>
      </c>
      <c r="B281" s="63" t="s">
        <v>1216</v>
      </c>
      <c r="C281" t="s">
        <v>1632</v>
      </c>
      <c r="D281" t="s">
        <v>186</v>
      </c>
      <c r="E281">
        <v>6194</v>
      </c>
      <c r="F281" s="64">
        <v>28.681000000000001</v>
      </c>
      <c r="G281" s="63" t="s">
        <v>2915</v>
      </c>
      <c r="H281" s="63">
        <v>38</v>
      </c>
      <c r="I281" s="67">
        <v>12.67</v>
      </c>
      <c r="J281" s="63" t="s">
        <v>1439</v>
      </c>
      <c r="K281" s="63">
        <v>13</v>
      </c>
      <c r="L281">
        <f t="shared" si="12"/>
        <v>25</v>
      </c>
      <c r="M281" s="67">
        <v>0.85</v>
      </c>
      <c r="N281" s="65">
        <v>2.92</v>
      </c>
      <c r="O281" s="67">
        <v>0.01</v>
      </c>
      <c r="P281" s="66">
        <f t="shared" si="13"/>
        <v>0.87165719465848468</v>
      </c>
      <c r="Q281" s="2">
        <f t="shared" si="14"/>
        <v>1.7752692355569952</v>
      </c>
    </row>
    <row r="282" spans="1:17">
      <c r="A282" s="63" t="s">
        <v>838</v>
      </c>
      <c r="B282" s="63" t="s">
        <v>1217</v>
      </c>
      <c r="C282" t="s">
        <v>2008</v>
      </c>
      <c r="D282" t="s">
        <v>187</v>
      </c>
      <c r="E282">
        <v>6201</v>
      </c>
      <c r="F282" s="64">
        <v>22.126999999999999</v>
      </c>
      <c r="G282" s="63" t="s">
        <v>2139</v>
      </c>
      <c r="H282" s="63">
        <v>26</v>
      </c>
      <c r="I282" s="67">
        <v>8.67</v>
      </c>
      <c r="J282" s="63" t="s">
        <v>1593</v>
      </c>
      <c r="K282" s="63">
        <v>11</v>
      </c>
      <c r="L282">
        <f t="shared" si="12"/>
        <v>15</v>
      </c>
      <c r="M282" s="67">
        <v>0.46</v>
      </c>
      <c r="N282" s="65">
        <v>2.36</v>
      </c>
      <c r="O282" s="67">
        <v>0.1</v>
      </c>
      <c r="P282" s="66">
        <f t="shared" si="13"/>
        <v>0.67790482216296832</v>
      </c>
      <c r="Q282" s="2">
        <f t="shared" si="14"/>
        <v>1.380661552266738</v>
      </c>
    </row>
    <row r="283" spans="1:17">
      <c r="A283" s="63" t="s">
        <v>838</v>
      </c>
      <c r="B283" s="63" t="s">
        <v>1218</v>
      </c>
      <c r="C283" t="s">
        <v>1614</v>
      </c>
      <c r="D283" t="s">
        <v>188</v>
      </c>
      <c r="E283">
        <v>6202</v>
      </c>
      <c r="F283" s="64">
        <v>24.204999999999998</v>
      </c>
      <c r="G283" s="63" t="s">
        <v>2097</v>
      </c>
      <c r="H283" s="63">
        <v>46</v>
      </c>
      <c r="I283" s="67">
        <v>15.33</v>
      </c>
      <c r="J283" s="63" t="s">
        <v>1595</v>
      </c>
      <c r="K283" s="63">
        <v>13</v>
      </c>
      <c r="L283">
        <f t="shared" si="12"/>
        <v>33</v>
      </c>
      <c r="M283" s="65">
        <v>1</v>
      </c>
      <c r="N283" s="65">
        <v>3.54</v>
      </c>
      <c r="O283" s="65">
        <v>0</v>
      </c>
      <c r="P283" s="66">
        <f t="shared" si="13"/>
        <v>1.363354678785375</v>
      </c>
      <c r="Q283" s="2">
        <f t="shared" si="14"/>
        <v>2.7766897734936355</v>
      </c>
    </row>
    <row r="284" spans="1:17">
      <c r="A284" s="63" t="s">
        <v>838</v>
      </c>
      <c r="B284" s="63" t="s">
        <v>1220</v>
      </c>
      <c r="C284" t="s">
        <v>2331</v>
      </c>
      <c r="D284" t="s">
        <v>429</v>
      </c>
      <c r="E284">
        <v>6238</v>
      </c>
      <c r="F284" s="64">
        <v>152.47200000000001</v>
      </c>
      <c r="G284" s="63" t="s">
        <v>1448</v>
      </c>
      <c r="H284" s="63">
        <v>6</v>
      </c>
      <c r="I284" s="65">
        <v>2</v>
      </c>
      <c r="J284" s="63" t="s">
        <v>1449</v>
      </c>
      <c r="K284" s="63">
        <v>1</v>
      </c>
      <c r="L284">
        <f t="shared" si="12"/>
        <v>5</v>
      </c>
      <c r="M284" s="67">
        <v>0.63</v>
      </c>
      <c r="N284" s="65">
        <v>6</v>
      </c>
      <c r="O284" s="67">
        <v>0.08</v>
      </c>
      <c r="P284" s="66">
        <f t="shared" si="13"/>
        <v>3.2792906238522483E-2</v>
      </c>
      <c r="Q284" s="2">
        <f t="shared" si="14"/>
        <v>6.6787996412469422E-2</v>
      </c>
    </row>
    <row r="285" spans="1:17">
      <c r="A285" s="63" t="s">
        <v>838</v>
      </c>
      <c r="B285" s="63" t="s">
        <v>1222</v>
      </c>
      <c r="C285" t="s">
        <v>2853</v>
      </c>
      <c r="D285" t="s">
        <v>623</v>
      </c>
      <c r="E285">
        <v>23076</v>
      </c>
      <c r="F285" s="64">
        <v>84.427999999999997</v>
      </c>
      <c r="G285" s="63" t="s">
        <v>2854</v>
      </c>
      <c r="H285" s="63">
        <v>25</v>
      </c>
      <c r="I285" s="67">
        <v>8.33</v>
      </c>
      <c r="J285" s="63" t="s">
        <v>1411</v>
      </c>
      <c r="K285" s="63">
        <v>0</v>
      </c>
      <c r="L285">
        <f t="shared" si="12"/>
        <v>25</v>
      </c>
      <c r="M285" s="65">
        <v>1</v>
      </c>
      <c r="N285" s="65">
        <v>83.33</v>
      </c>
      <c r="O285" s="65">
        <v>0</v>
      </c>
      <c r="P285" s="66">
        <f t="shared" si="13"/>
        <v>0.29611029516274223</v>
      </c>
      <c r="Q285" s="2">
        <f t="shared" si="14"/>
        <v>0.60307595756159316</v>
      </c>
    </row>
    <row r="286" spans="1:17">
      <c r="A286" s="63" t="s">
        <v>838</v>
      </c>
      <c r="B286" s="63" t="s">
        <v>1224</v>
      </c>
      <c r="C286" t="s">
        <v>2855</v>
      </c>
      <c r="D286" t="s">
        <v>625</v>
      </c>
      <c r="E286">
        <v>26156</v>
      </c>
      <c r="F286" s="64">
        <v>54.972999999999999</v>
      </c>
      <c r="G286" s="63" t="s">
        <v>2419</v>
      </c>
      <c r="H286" s="63">
        <v>12</v>
      </c>
      <c r="I286" s="65">
        <v>4</v>
      </c>
      <c r="J286" s="63" t="s">
        <v>1411</v>
      </c>
      <c r="K286" s="63">
        <v>0</v>
      </c>
      <c r="L286">
        <f t="shared" si="12"/>
        <v>12</v>
      </c>
      <c r="M286" s="65">
        <v>1</v>
      </c>
      <c r="N286" s="65">
        <v>40</v>
      </c>
      <c r="O286" s="65">
        <v>0</v>
      </c>
      <c r="P286" s="66">
        <f t="shared" si="13"/>
        <v>0.21828897822567442</v>
      </c>
      <c r="Q286" s="2">
        <f t="shared" si="14"/>
        <v>0.44458040371827784</v>
      </c>
    </row>
    <row r="287" spans="1:17">
      <c r="A287" s="63" t="s">
        <v>838</v>
      </c>
      <c r="B287" s="63" t="s">
        <v>1225</v>
      </c>
      <c r="C287" t="s">
        <v>2685</v>
      </c>
      <c r="D287" t="s">
        <v>430</v>
      </c>
      <c r="E287">
        <v>51493</v>
      </c>
      <c r="F287" s="64">
        <v>55.21</v>
      </c>
      <c r="G287" s="63" t="s">
        <v>1973</v>
      </c>
      <c r="H287" s="63">
        <v>14</v>
      </c>
      <c r="I287" s="67">
        <v>4.67</v>
      </c>
      <c r="J287" s="63" t="s">
        <v>1408</v>
      </c>
      <c r="K287" s="63">
        <v>1</v>
      </c>
      <c r="L287">
        <f t="shared" si="12"/>
        <v>13</v>
      </c>
      <c r="M287" s="65">
        <v>1</v>
      </c>
      <c r="N287" s="65">
        <v>14</v>
      </c>
      <c r="O287" s="65">
        <v>0</v>
      </c>
      <c r="P287" s="66">
        <f t="shared" si="13"/>
        <v>0.235464589748234</v>
      </c>
      <c r="Q287" s="2">
        <f t="shared" si="14"/>
        <v>0.47956128258296132</v>
      </c>
    </row>
    <row r="288" spans="1:17">
      <c r="A288" s="63" t="s">
        <v>838</v>
      </c>
      <c r="B288" s="63" t="s">
        <v>746</v>
      </c>
      <c r="C288" s="25" t="s">
        <v>1831</v>
      </c>
      <c r="D288" s="25" t="s">
        <v>1830</v>
      </c>
      <c r="E288">
        <v>51637</v>
      </c>
      <c r="F288" s="64">
        <v>28.068000000000001</v>
      </c>
      <c r="G288" s="63" t="s">
        <v>1481</v>
      </c>
      <c r="H288" s="63">
        <v>11</v>
      </c>
      <c r="I288" s="67">
        <v>3.67</v>
      </c>
      <c r="J288" s="63" t="s">
        <v>1411</v>
      </c>
      <c r="K288" s="63">
        <v>0</v>
      </c>
      <c r="L288">
        <f t="shared" si="12"/>
        <v>11</v>
      </c>
      <c r="M288" s="65">
        <v>1</v>
      </c>
      <c r="N288" s="65">
        <v>36.67</v>
      </c>
      <c r="O288" s="65">
        <v>0</v>
      </c>
      <c r="P288" s="66">
        <f t="shared" si="13"/>
        <v>0.39190537266638165</v>
      </c>
      <c r="Q288" s="2">
        <f t="shared" si="14"/>
        <v>0.798177948404036</v>
      </c>
    </row>
    <row r="289" spans="1:17">
      <c r="A289" s="63" t="s">
        <v>838</v>
      </c>
      <c r="B289" s="63" t="s">
        <v>1231</v>
      </c>
      <c r="C289" t="s">
        <v>2856</v>
      </c>
      <c r="D289" t="s">
        <v>626</v>
      </c>
      <c r="E289">
        <v>29115</v>
      </c>
      <c r="F289" s="64">
        <v>33.869999999999997</v>
      </c>
      <c r="G289" s="63" t="s">
        <v>1561</v>
      </c>
      <c r="H289" s="63">
        <v>9</v>
      </c>
      <c r="I289" s="65">
        <v>3</v>
      </c>
      <c r="J289" s="63" t="s">
        <v>1411</v>
      </c>
      <c r="K289" s="63">
        <v>0</v>
      </c>
      <c r="L289">
        <f t="shared" si="12"/>
        <v>9</v>
      </c>
      <c r="M289" s="65">
        <v>1</v>
      </c>
      <c r="N289" s="65">
        <v>30</v>
      </c>
      <c r="O289" s="65">
        <v>0</v>
      </c>
      <c r="P289" s="66">
        <f t="shared" si="13"/>
        <v>0.26572187776793627</v>
      </c>
      <c r="Q289" s="2">
        <f t="shared" si="14"/>
        <v>0.5411850871037398</v>
      </c>
    </row>
    <row r="290" spans="1:17">
      <c r="A290" s="63" t="s">
        <v>838</v>
      </c>
      <c r="B290" s="63" t="s">
        <v>1234</v>
      </c>
      <c r="C290" t="s">
        <v>1581</v>
      </c>
      <c r="D290" t="s">
        <v>191</v>
      </c>
      <c r="E290">
        <v>6396</v>
      </c>
      <c r="F290" s="64">
        <v>35.540999999999997</v>
      </c>
      <c r="G290" s="63" t="s">
        <v>1592</v>
      </c>
      <c r="H290" s="63">
        <v>12</v>
      </c>
      <c r="I290" s="65">
        <v>4</v>
      </c>
      <c r="J290" s="63" t="s">
        <v>1437</v>
      </c>
      <c r="K290" s="63">
        <v>6</v>
      </c>
      <c r="L290">
        <f t="shared" si="12"/>
        <v>6</v>
      </c>
      <c r="M290" s="67">
        <v>0.28999999999999998</v>
      </c>
      <c r="N290" s="65">
        <v>2</v>
      </c>
      <c r="O290" s="67">
        <v>0.22</v>
      </c>
      <c r="P290" s="66">
        <f t="shared" si="13"/>
        <v>0.16881911032328861</v>
      </c>
      <c r="Q290" s="2">
        <f t="shared" si="14"/>
        <v>0.34382710860140248</v>
      </c>
    </row>
    <row r="291" spans="1:17">
      <c r="A291" s="63" t="s">
        <v>838</v>
      </c>
      <c r="B291" s="63" t="s">
        <v>1235</v>
      </c>
      <c r="C291" t="s">
        <v>1798</v>
      </c>
      <c r="D291" t="s">
        <v>192</v>
      </c>
      <c r="E291">
        <v>9919</v>
      </c>
      <c r="F291" s="64">
        <v>233.517</v>
      </c>
      <c r="G291" s="63" t="s">
        <v>2919</v>
      </c>
      <c r="H291" s="63">
        <v>49</v>
      </c>
      <c r="I291" s="67">
        <v>16.329999999999998</v>
      </c>
      <c r="J291" s="63" t="s">
        <v>1610</v>
      </c>
      <c r="K291" s="63">
        <v>18</v>
      </c>
      <c r="L291">
        <f t="shared" si="12"/>
        <v>31</v>
      </c>
      <c r="M291" s="67">
        <v>0.78</v>
      </c>
      <c r="N291" s="65">
        <v>2.72</v>
      </c>
      <c r="O291" s="67">
        <v>0.02</v>
      </c>
      <c r="P291" s="66">
        <f t="shared" si="13"/>
        <v>0.13275264755885011</v>
      </c>
      <c r="Q291" s="2">
        <f t="shared" si="14"/>
        <v>0.27037199095488823</v>
      </c>
    </row>
    <row r="292" spans="1:17">
      <c r="A292" s="63" t="s">
        <v>838</v>
      </c>
      <c r="B292" s="63" t="s">
        <v>1239</v>
      </c>
      <c r="C292" t="s">
        <v>2986</v>
      </c>
      <c r="D292" t="s">
        <v>628</v>
      </c>
      <c r="E292">
        <v>26135</v>
      </c>
      <c r="F292" s="64">
        <v>44.965000000000003</v>
      </c>
      <c r="G292" s="63" t="s">
        <v>1487</v>
      </c>
      <c r="H292" s="63">
        <v>4</v>
      </c>
      <c r="I292" s="67">
        <v>1.33</v>
      </c>
      <c r="J292" s="63" t="s">
        <v>1411</v>
      </c>
      <c r="K292" s="63">
        <v>0</v>
      </c>
      <c r="L292">
        <f t="shared" si="12"/>
        <v>4</v>
      </c>
      <c r="M292" s="67">
        <v>0.33</v>
      </c>
      <c r="N292" s="65">
        <v>13.33</v>
      </c>
      <c r="O292" s="67">
        <v>0.14000000000000001</v>
      </c>
      <c r="P292" s="66">
        <f t="shared" si="13"/>
        <v>8.8958078505504273E-2</v>
      </c>
      <c r="Q292" s="2">
        <f t="shared" si="14"/>
        <v>0.18117734929837939</v>
      </c>
    </row>
    <row r="293" spans="1:17">
      <c r="A293" s="63" t="s">
        <v>838</v>
      </c>
      <c r="B293" s="63" t="s">
        <v>1242</v>
      </c>
      <c r="C293" t="s">
        <v>2912</v>
      </c>
      <c r="D293" t="s">
        <v>629</v>
      </c>
      <c r="E293">
        <v>7536</v>
      </c>
      <c r="F293" s="64">
        <v>68.33</v>
      </c>
      <c r="G293" s="63" t="s">
        <v>1939</v>
      </c>
      <c r="H293" s="63">
        <v>9</v>
      </c>
      <c r="I293" s="65">
        <v>3</v>
      </c>
      <c r="J293" s="63" t="s">
        <v>1975</v>
      </c>
      <c r="K293" s="63">
        <v>2</v>
      </c>
      <c r="L293">
        <f t="shared" si="12"/>
        <v>7</v>
      </c>
      <c r="M293" s="67">
        <v>0.89</v>
      </c>
      <c r="N293" s="65">
        <v>4.5</v>
      </c>
      <c r="O293" s="67">
        <v>0.01</v>
      </c>
      <c r="P293" s="66">
        <f t="shared" si="13"/>
        <v>0.10244402165959315</v>
      </c>
      <c r="Q293" s="2">
        <f t="shared" si="14"/>
        <v>0.20864362863460928</v>
      </c>
    </row>
    <row r="294" spans="1:17">
      <c r="A294" s="63" t="s">
        <v>838</v>
      </c>
      <c r="B294" s="63" t="s">
        <v>1245</v>
      </c>
      <c r="C294" t="s">
        <v>2942</v>
      </c>
      <c r="D294" t="s">
        <v>631</v>
      </c>
      <c r="E294">
        <v>10992</v>
      </c>
      <c r="F294" s="64">
        <v>100.22799999999999</v>
      </c>
      <c r="G294" s="63" t="s">
        <v>1539</v>
      </c>
      <c r="H294" s="63">
        <v>6</v>
      </c>
      <c r="I294" s="65">
        <v>2</v>
      </c>
      <c r="J294" s="63" t="s">
        <v>1411</v>
      </c>
      <c r="K294" s="63">
        <v>0</v>
      </c>
      <c r="L294">
        <f t="shared" si="12"/>
        <v>6</v>
      </c>
      <c r="M294" s="67">
        <v>0.66</v>
      </c>
      <c r="N294" s="65">
        <v>20</v>
      </c>
      <c r="O294" s="67">
        <v>0.04</v>
      </c>
      <c r="P294" s="66">
        <f t="shared" si="13"/>
        <v>5.9863511194476596E-2</v>
      </c>
      <c r="Q294" s="2">
        <f t="shared" si="14"/>
        <v>0.12192161139404602</v>
      </c>
    </row>
    <row r="295" spans="1:17">
      <c r="A295" s="63" t="s">
        <v>838</v>
      </c>
      <c r="B295" s="63" t="s">
        <v>1248</v>
      </c>
      <c r="C295" t="s">
        <v>2965</v>
      </c>
      <c r="D295" t="s">
        <v>634</v>
      </c>
      <c r="E295">
        <v>2810</v>
      </c>
      <c r="F295" s="64">
        <v>27.774000000000001</v>
      </c>
      <c r="G295" s="63" t="s">
        <v>1511</v>
      </c>
      <c r="H295" s="63">
        <v>5</v>
      </c>
      <c r="I295" s="67">
        <v>1.67</v>
      </c>
      <c r="J295" s="63" t="s">
        <v>1900</v>
      </c>
      <c r="K295" s="63">
        <v>2</v>
      </c>
      <c r="L295">
        <f t="shared" si="12"/>
        <v>3</v>
      </c>
      <c r="M295" s="67">
        <v>0.48</v>
      </c>
      <c r="N295" s="65">
        <v>2.5</v>
      </c>
      <c r="O295" s="67">
        <v>0.1</v>
      </c>
      <c r="P295" s="66">
        <f t="shared" si="13"/>
        <v>0.1080146899978397</v>
      </c>
      <c r="Q295" s="2">
        <f t="shared" si="14"/>
        <v>0.21998918533164907</v>
      </c>
    </row>
    <row r="296" spans="1:17">
      <c r="A296" s="63" t="s">
        <v>838</v>
      </c>
      <c r="B296" s="63" t="s">
        <v>1251</v>
      </c>
      <c r="C296" t="s">
        <v>2857</v>
      </c>
      <c r="D296" t="s">
        <v>635</v>
      </c>
      <c r="E296">
        <v>6500</v>
      </c>
      <c r="F296" s="64">
        <v>18.658000000000001</v>
      </c>
      <c r="G296" s="63" t="s">
        <v>2101</v>
      </c>
      <c r="H296" s="63">
        <v>16</v>
      </c>
      <c r="I296" s="67">
        <v>5.33</v>
      </c>
      <c r="J296" s="63" t="s">
        <v>1449</v>
      </c>
      <c r="K296" s="63">
        <v>1</v>
      </c>
      <c r="L296">
        <f t="shared" si="12"/>
        <v>15</v>
      </c>
      <c r="M296" s="65">
        <v>1</v>
      </c>
      <c r="N296" s="65">
        <v>16</v>
      </c>
      <c r="O296" s="65">
        <v>0</v>
      </c>
      <c r="P296" s="66">
        <f t="shared" si="13"/>
        <v>0.8039446886054239</v>
      </c>
      <c r="Q296" s="2">
        <f t="shared" si="14"/>
        <v>1.6373618912534091</v>
      </c>
    </row>
    <row r="297" spans="1:17">
      <c r="A297" s="63" t="s">
        <v>838</v>
      </c>
      <c r="B297" s="63" t="s">
        <v>1254</v>
      </c>
      <c r="C297" t="s">
        <v>1801</v>
      </c>
      <c r="D297" t="s">
        <v>196</v>
      </c>
      <c r="E297">
        <v>292</v>
      </c>
      <c r="F297" s="64">
        <v>32.851999999999997</v>
      </c>
      <c r="G297" s="63" t="s">
        <v>1538</v>
      </c>
      <c r="H297" s="63">
        <v>7</v>
      </c>
      <c r="I297" s="67">
        <v>2.33</v>
      </c>
      <c r="J297" s="63" t="s">
        <v>2307</v>
      </c>
      <c r="K297" s="63">
        <v>7</v>
      </c>
      <c r="L297">
        <f t="shared" si="12"/>
        <v>0</v>
      </c>
      <c r="M297" s="67">
        <v>0.01</v>
      </c>
      <c r="N297" s="65">
        <v>1</v>
      </c>
      <c r="O297" s="67">
        <v>0.3</v>
      </c>
      <c r="P297" s="66">
        <f t="shared" si="13"/>
        <v>0</v>
      </c>
      <c r="Q297" s="2">
        <f t="shared" si="14"/>
        <v>0</v>
      </c>
    </row>
    <row r="298" spans="1:17">
      <c r="A298" s="63" t="s">
        <v>838</v>
      </c>
      <c r="B298" s="63" t="s">
        <v>1259</v>
      </c>
      <c r="C298" t="s">
        <v>2388</v>
      </c>
      <c r="D298" t="s">
        <v>446</v>
      </c>
      <c r="E298">
        <v>9748</v>
      </c>
      <c r="F298" s="64">
        <v>142.69499999999999</v>
      </c>
      <c r="G298" s="63" t="s">
        <v>1458</v>
      </c>
      <c r="H298" s="63">
        <v>4</v>
      </c>
      <c r="I298" s="67">
        <v>1.33</v>
      </c>
      <c r="J298" s="63" t="s">
        <v>1431</v>
      </c>
      <c r="K298" s="63">
        <v>3</v>
      </c>
      <c r="L298">
        <f t="shared" si="12"/>
        <v>1</v>
      </c>
      <c r="M298" s="67">
        <v>0.15</v>
      </c>
      <c r="N298" s="65">
        <v>1.33</v>
      </c>
      <c r="O298" s="67">
        <v>0.25</v>
      </c>
      <c r="P298" s="66">
        <f t="shared" si="13"/>
        <v>7.0079540278215778E-3</v>
      </c>
      <c r="Q298" s="2">
        <f t="shared" si="14"/>
        <v>1.4272818793933967E-2</v>
      </c>
    </row>
    <row r="299" spans="1:17">
      <c r="A299" s="63" t="s">
        <v>838</v>
      </c>
      <c r="B299" s="63" t="s">
        <v>1261</v>
      </c>
      <c r="C299" t="s">
        <v>2858</v>
      </c>
      <c r="D299" t="s">
        <v>637</v>
      </c>
      <c r="E299">
        <v>6595</v>
      </c>
      <c r="F299" s="64">
        <v>181.279</v>
      </c>
      <c r="G299" s="63" t="s">
        <v>2859</v>
      </c>
      <c r="H299" s="63">
        <v>17</v>
      </c>
      <c r="I299" s="67">
        <v>5.67</v>
      </c>
      <c r="J299" s="63" t="s">
        <v>1411</v>
      </c>
      <c r="K299" s="63">
        <v>0</v>
      </c>
      <c r="L299">
        <f t="shared" si="12"/>
        <v>17</v>
      </c>
      <c r="M299" s="65">
        <v>1</v>
      </c>
      <c r="N299" s="65">
        <v>56.67</v>
      </c>
      <c r="O299" s="65">
        <v>0</v>
      </c>
      <c r="P299" s="66">
        <f t="shared" si="13"/>
        <v>9.3778098952443475E-2</v>
      </c>
      <c r="Q299" s="2">
        <f t="shared" si="14"/>
        <v>0.19099409155283803</v>
      </c>
    </row>
    <row r="300" spans="1:17">
      <c r="A300" s="63" t="s">
        <v>838</v>
      </c>
      <c r="B300" s="63" t="s">
        <v>1263</v>
      </c>
      <c r="C300" t="s">
        <v>2943</v>
      </c>
      <c r="D300" t="s">
        <v>639</v>
      </c>
      <c r="E300">
        <v>6598</v>
      </c>
      <c r="F300" s="64">
        <v>44.140999999999998</v>
      </c>
      <c r="G300" s="63" t="s">
        <v>2687</v>
      </c>
      <c r="H300" s="63">
        <v>5</v>
      </c>
      <c r="I300" s="67">
        <v>1.67</v>
      </c>
      <c r="J300" s="63" t="s">
        <v>1411</v>
      </c>
      <c r="K300" s="63">
        <v>0</v>
      </c>
      <c r="L300">
        <f t="shared" si="12"/>
        <v>5</v>
      </c>
      <c r="M300" s="67">
        <v>0.66</v>
      </c>
      <c r="N300" s="65">
        <v>16.670000000000002</v>
      </c>
      <c r="O300" s="67">
        <v>0.04</v>
      </c>
      <c r="P300" s="66">
        <f t="shared" si="13"/>
        <v>0.11327337396071679</v>
      </c>
      <c r="Q300" s="2">
        <f t="shared" si="14"/>
        <v>0.23069933596887332</v>
      </c>
    </row>
    <row r="301" spans="1:17">
      <c r="A301" s="63" t="s">
        <v>838</v>
      </c>
      <c r="B301" s="63" t="s">
        <v>1264</v>
      </c>
      <c r="C301" t="s">
        <v>2860</v>
      </c>
      <c r="D301" t="s">
        <v>640</v>
      </c>
      <c r="E301">
        <v>6599</v>
      </c>
      <c r="F301" s="64">
        <v>122.867</v>
      </c>
      <c r="G301" s="63" t="s">
        <v>1984</v>
      </c>
      <c r="H301" s="63">
        <v>27</v>
      </c>
      <c r="I301" s="65">
        <v>9</v>
      </c>
      <c r="J301" s="63" t="s">
        <v>1411</v>
      </c>
      <c r="K301" s="63">
        <v>0</v>
      </c>
      <c r="L301">
        <f t="shared" si="12"/>
        <v>27</v>
      </c>
      <c r="M301" s="65">
        <v>1</v>
      </c>
      <c r="N301" s="65">
        <v>90</v>
      </c>
      <c r="O301" s="65">
        <v>0</v>
      </c>
      <c r="P301" s="66">
        <f t="shared" si="13"/>
        <v>0.21974981077099628</v>
      </c>
      <c r="Q301" s="2">
        <f t="shared" si="14"/>
        <v>0.44755562275151994</v>
      </c>
    </row>
    <row r="302" spans="1:17">
      <c r="A302" s="63" t="s">
        <v>838</v>
      </c>
      <c r="B302" s="63" t="s">
        <v>1265</v>
      </c>
      <c r="C302" t="s">
        <v>2944</v>
      </c>
      <c r="D302" t="s">
        <v>641</v>
      </c>
      <c r="E302">
        <v>6601</v>
      </c>
      <c r="F302" s="64">
        <v>132.87899999999999</v>
      </c>
      <c r="G302" s="63" t="s">
        <v>1448</v>
      </c>
      <c r="H302" s="63">
        <v>6</v>
      </c>
      <c r="I302" s="65">
        <v>2</v>
      </c>
      <c r="J302" s="63" t="s">
        <v>1411</v>
      </c>
      <c r="K302" s="63">
        <v>0</v>
      </c>
      <c r="L302">
        <f t="shared" si="12"/>
        <v>6</v>
      </c>
      <c r="M302" s="67">
        <v>0.66</v>
      </c>
      <c r="N302" s="65">
        <v>20</v>
      </c>
      <c r="O302" s="67">
        <v>0.04</v>
      </c>
      <c r="P302" s="66">
        <f t="shared" si="13"/>
        <v>4.5153861784029081E-2</v>
      </c>
      <c r="Q302" s="2">
        <f t="shared" si="14"/>
        <v>9.1963058623277152E-2</v>
      </c>
    </row>
    <row r="303" spans="1:17">
      <c r="A303" s="63" t="s">
        <v>838</v>
      </c>
      <c r="B303" s="63" t="s">
        <v>1268</v>
      </c>
      <c r="C303" t="s">
        <v>2250</v>
      </c>
      <c r="D303" t="s">
        <v>447</v>
      </c>
      <c r="E303">
        <v>23020</v>
      </c>
      <c r="F303" s="64">
        <v>244.50800000000001</v>
      </c>
      <c r="G303" s="63" t="s">
        <v>1490</v>
      </c>
      <c r="H303" s="63">
        <v>5</v>
      </c>
      <c r="I303" s="67">
        <v>1.67</v>
      </c>
      <c r="J303" s="63" t="s">
        <v>1411</v>
      </c>
      <c r="K303" s="63">
        <v>0</v>
      </c>
      <c r="L303">
        <f t="shared" si="12"/>
        <v>5</v>
      </c>
      <c r="M303" s="67">
        <v>0.66</v>
      </c>
      <c r="N303" s="65">
        <v>16.670000000000002</v>
      </c>
      <c r="O303" s="67">
        <v>0.06</v>
      </c>
      <c r="P303" s="66">
        <f t="shared" si="13"/>
        <v>2.0449228655095127E-2</v>
      </c>
      <c r="Q303" s="2">
        <f t="shared" si="14"/>
        <v>4.1648123533798632E-2</v>
      </c>
    </row>
    <row r="304" spans="1:17">
      <c r="A304" s="63" t="s">
        <v>838</v>
      </c>
      <c r="B304" s="63" t="s">
        <v>1269</v>
      </c>
      <c r="C304" t="s">
        <v>2957</v>
      </c>
      <c r="D304" t="s">
        <v>644</v>
      </c>
      <c r="E304">
        <v>6625</v>
      </c>
      <c r="F304" s="64">
        <v>51.557000000000002</v>
      </c>
      <c r="G304" s="63" t="s">
        <v>1490</v>
      </c>
      <c r="H304" s="63">
        <v>5</v>
      </c>
      <c r="I304" s="67">
        <v>1.67</v>
      </c>
      <c r="J304" s="63" t="s">
        <v>1411</v>
      </c>
      <c r="K304" s="63">
        <v>0</v>
      </c>
      <c r="L304">
        <f t="shared" si="12"/>
        <v>5</v>
      </c>
      <c r="M304" s="67">
        <v>0.66</v>
      </c>
      <c r="N304" s="65">
        <v>16.670000000000002</v>
      </c>
      <c r="O304" s="67">
        <v>0.06</v>
      </c>
      <c r="P304" s="66">
        <f t="shared" si="13"/>
        <v>9.6980041507457759E-2</v>
      </c>
      <c r="Q304" s="2">
        <f t="shared" si="14"/>
        <v>0.19751535948565735</v>
      </c>
    </row>
    <row r="305" spans="1:17">
      <c r="A305" s="63" t="s">
        <v>838</v>
      </c>
      <c r="B305" s="63" t="s">
        <v>1272</v>
      </c>
      <c r="C305" t="s">
        <v>2692</v>
      </c>
      <c r="D305" t="s">
        <v>448</v>
      </c>
      <c r="E305">
        <v>6634</v>
      </c>
      <c r="F305" s="64">
        <v>13.916</v>
      </c>
      <c r="G305" s="63" t="s">
        <v>1481</v>
      </c>
      <c r="H305" s="63">
        <v>11</v>
      </c>
      <c r="I305" s="67">
        <v>3.67</v>
      </c>
      <c r="J305" s="63" t="s">
        <v>1900</v>
      </c>
      <c r="K305" s="63">
        <v>2</v>
      </c>
      <c r="L305">
        <f t="shared" si="12"/>
        <v>9</v>
      </c>
      <c r="M305" s="67">
        <v>0.94</v>
      </c>
      <c r="N305" s="65">
        <v>5.5</v>
      </c>
      <c r="O305" s="65">
        <v>0</v>
      </c>
      <c r="P305" s="66">
        <f t="shared" si="13"/>
        <v>0.64673756826674333</v>
      </c>
      <c r="Q305" s="2">
        <f t="shared" si="14"/>
        <v>1.3171844567550781</v>
      </c>
    </row>
    <row r="306" spans="1:17">
      <c r="A306" s="63" t="s">
        <v>838</v>
      </c>
      <c r="B306" s="63" t="s">
        <v>1275</v>
      </c>
      <c r="C306" t="s">
        <v>2699</v>
      </c>
      <c r="D306" t="s">
        <v>450</v>
      </c>
      <c r="E306">
        <v>6651</v>
      </c>
      <c r="F306" s="64">
        <v>263.83</v>
      </c>
      <c r="G306" s="63" t="s">
        <v>1484</v>
      </c>
      <c r="H306" s="63">
        <v>4</v>
      </c>
      <c r="I306" s="67">
        <v>1.33</v>
      </c>
      <c r="J306" s="63" t="s">
        <v>1431</v>
      </c>
      <c r="K306" s="63">
        <v>3</v>
      </c>
      <c r="L306">
        <f t="shared" si="12"/>
        <v>1</v>
      </c>
      <c r="M306" s="67">
        <v>0.15</v>
      </c>
      <c r="N306" s="65">
        <v>1.33</v>
      </c>
      <c r="O306" s="67">
        <v>0.25</v>
      </c>
      <c r="P306" s="66">
        <f t="shared" si="13"/>
        <v>3.7903195239358681E-3</v>
      </c>
      <c r="Q306" s="2">
        <f t="shared" si="14"/>
        <v>7.7195916984437235E-3</v>
      </c>
    </row>
    <row r="307" spans="1:17">
      <c r="A307" s="63" t="s">
        <v>838</v>
      </c>
      <c r="B307" s="63" t="s">
        <v>1277</v>
      </c>
      <c r="C307" t="s">
        <v>2958</v>
      </c>
      <c r="D307" t="s">
        <v>648</v>
      </c>
      <c r="E307">
        <v>65244</v>
      </c>
      <c r="F307" s="64">
        <v>59.545000000000002</v>
      </c>
      <c r="G307" s="63" t="s">
        <v>1442</v>
      </c>
      <c r="H307" s="63">
        <v>5</v>
      </c>
      <c r="I307" s="67">
        <v>1.67</v>
      </c>
      <c r="J307" s="63" t="s">
        <v>1411</v>
      </c>
      <c r="K307" s="63">
        <v>0</v>
      </c>
      <c r="L307">
        <f t="shared" si="12"/>
        <v>5</v>
      </c>
      <c r="M307" s="67">
        <v>0.66</v>
      </c>
      <c r="N307" s="65">
        <v>16.670000000000002</v>
      </c>
      <c r="O307" s="67">
        <v>0.06</v>
      </c>
      <c r="P307" s="66">
        <f t="shared" si="13"/>
        <v>8.3970106642035428E-2</v>
      </c>
      <c r="Q307" s="2">
        <f t="shared" si="14"/>
        <v>0.17101854713245504</v>
      </c>
    </row>
    <row r="308" spans="1:17">
      <c r="A308" s="63" t="s">
        <v>838</v>
      </c>
      <c r="B308" s="63" t="s">
        <v>1278</v>
      </c>
      <c r="C308" t="s">
        <v>2861</v>
      </c>
      <c r="D308" t="s">
        <v>649</v>
      </c>
      <c r="E308">
        <v>26010</v>
      </c>
      <c r="F308" s="64">
        <v>61.728999999999999</v>
      </c>
      <c r="G308" s="63" t="s">
        <v>2862</v>
      </c>
      <c r="H308" s="63">
        <v>58</v>
      </c>
      <c r="I308" s="67">
        <v>19.329999999999998</v>
      </c>
      <c r="J308" s="63" t="s">
        <v>1411</v>
      </c>
      <c r="K308" s="63">
        <v>0</v>
      </c>
      <c r="L308">
        <f t="shared" si="12"/>
        <v>58</v>
      </c>
      <c r="M308" s="65">
        <v>1</v>
      </c>
      <c r="N308" s="65">
        <v>193.33</v>
      </c>
      <c r="O308" s="65">
        <v>0</v>
      </c>
      <c r="P308" s="66">
        <f t="shared" si="13"/>
        <v>0.93959079201023832</v>
      </c>
      <c r="Q308" s="2">
        <f t="shared" si="14"/>
        <v>1.91362686763796</v>
      </c>
    </row>
    <row r="309" spans="1:17">
      <c r="A309" s="63" t="s">
        <v>838</v>
      </c>
      <c r="B309" s="63" t="s">
        <v>1280</v>
      </c>
      <c r="C309" t="s">
        <v>2254</v>
      </c>
      <c r="D309" t="s">
        <v>452</v>
      </c>
      <c r="E309">
        <v>23013</v>
      </c>
      <c r="F309" s="64">
        <v>402.24799999999999</v>
      </c>
      <c r="G309" s="63" t="s">
        <v>2846</v>
      </c>
      <c r="H309" s="63">
        <v>22</v>
      </c>
      <c r="I309" s="67">
        <v>7.33</v>
      </c>
      <c r="J309" s="63" t="s">
        <v>1411</v>
      </c>
      <c r="K309" s="63">
        <v>0</v>
      </c>
      <c r="L309">
        <f t="shared" si="12"/>
        <v>22</v>
      </c>
      <c r="M309" s="65">
        <v>1</v>
      </c>
      <c r="N309" s="65">
        <v>73.33</v>
      </c>
      <c r="O309" s="65">
        <v>0</v>
      </c>
      <c r="P309" s="66">
        <f t="shared" si="13"/>
        <v>5.4692627433821923E-2</v>
      </c>
      <c r="Q309" s="2">
        <f t="shared" si="14"/>
        <v>0.11139027990595096</v>
      </c>
    </row>
    <row r="310" spans="1:17">
      <c r="A310" s="63" t="s">
        <v>838</v>
      </c>
      <c r="B310" s="63" t="s">
        <v>1283</v>
      </c>
      <c r="C310" t="s">
        <v>2911</v>
      </c>
      <c r="D310" t="s">
        <v>651</v>
      </c>
      <c r="E310">
        <v>6727</v>
      </c>
      <c r="F310" s="64">
        <v>14.57</v>
      </c>
      <c r="G310" s="63" t="s">
        <v>2071</v>
      </c>
      <c r="H310" s="63">
        <v>11</v>
      </c>
      <c r="I310" s="67">
        <v>3.67</v>
      </c>
      <c r="J310" s="63" t="s">
        <v>2789</v>
      </c>
      <c r="K310" s="63">
        <v>2</v>
      </c>
      <c r="L310">
        <f t="shared" si="12"/>
        <v>9</v>
      </c>
      <c r="M310" s="67">
        <v>0.91</v>
      </c>
      <c r="N310" s="65">
        <v>5.5</v>
      </c>
      <c r="O310" s="67">
        <v>0.01</v>
      </c>
      <c r="P310" s="66">
        <f t="shared" si="13"/>
        <v>0.61770761839396016</v>
      </c>
      <c r="Q310" s="2">
        <f t="shared" si="14"/>
        <v>1.2580603225946236</v>
      </c>
    </row>
    <row r="311" spans="1:17">
      <c r="A311" s="63" t="s">
        <v>838</v>
      </c>
      <c r="B311" s="63" t="s">
        <v>1284</v>
      </c>
      <c r="C311" t="s">
        <v>1468</v>
      </c>
      <c r="D311" t="s">
        <v>198</v>
      </c>
      <c r="E311">
        <v>23524</v>
      </c>
      <c r="F311" s="64">
        <v>299.61500000000001</v>
      </c>
      <c r="G311" s="63" t="s">
        <v>2314</v>
      </c>
      <c r="H311" s="63">
        <v>6</v>
      </c>
      <c r="I311" s="65">
        <v>2</v>
      </c>
      <c r="J311" s="63" t="s">
        <v>1446</v>
      </c>
      <c r="K311" s="63">
        <v>4</v>
      </c>
      <c r="L311">
        <f t="shared" si="12"/>
        <v>2</v>
      </c>
      <c r="M311" s="67">
        <v>0.22</v>
      </c>
      <c r="N311" s="65">
        <v>1.5</v>
      </c>
      <c r="O311" s="67">
        <v>0.24</v>
      </c>
      <c r="P311" s="66">
        <f t="shared" si="13"/>
        <v>6.6752332159604822E-3</v>
      </c>
      <c r="Q311" s="2">
        <f t="shared" si="14"/>
        <v>1.3595179665907295E-2</v>
      </c>
    </row>
    <row r="312" spans="1:17">
      <c r="A312" s="63" t="s">
        <v>838</v>
      </c>
      <c r="B312" s="63" t="s">
        <v>1285</v>
      </c>
      <c r="C312" t="s">
        <v>2899</v>
      </c>
      <c r="D312" t="s">
        <v>652</v>
      </c>
      <c r="E312">
        <v>6426</v>
      </c>
      <c r="F312" s="64">
        <v>27.745000000000001</v>
      </c>
      <c r="G312" s="63" t="s">
        <v>1771</v>
      </c>
      <c r="H312" s="63">
        <v>7</v>
      </c>
      <c r="I312" s="67">
        <v>2.33</v>
      </c>
      <c r="J312" s="63" t="s">
        <v>1411</v>
      </c>
      <c r="K312" s="63">
        <v>0</v>
      </c>
      <c r="L312">
        <f t="shared" si="12"/>
        <v>7</v>
      </c>
      <c r="M312" s="67">
        <v>0.99</v>
      </c>
      <c r="N312" s="65">
        <v>23.33</v>
      </c>
      <c r="O312" s="65">
        <v>0</v>
      </c>
      <c r="P312" s="66">
        <f t="shared" si="13"/>
        <v>0.2522977112993332</v>
      </c>
      <c r="Q312" s="2">
        <f t="shared" si="14"/>
        <v>0.51384462586422242</v>
      </c>
    </row>
    <row r="313" spans="1:17">
      <c r="A313" s="63" t="s">
        <v>838</v>
      </c>
      <c r="B313" s="63" t="s">
        <v>1287</v>
      </c>
      <c r="C313" t="s">
        <v>2703</v>
      </c>
      <c r="D313" t="s">
        <v>455</v>
      </c>
      <c r="E313">
        <v>6428</v>
      </c>
      <c r="F313" s="64">
        <v>19.329999999999998</v>
      </c>
      <c r="G313" s="63" t="s">
        <v>1446</v>
      </c>
      <c r="H313" s="63">
        <v>4</v>
      </c>
      <c r="I313" s="67">
        <v>1.33</v>
      </c>
      <c r="J313" s="63" t="s">
        <v>1411</v>
      </c>
      <c r="K313" s="63">
        <v>0</v>
      </c>
      <c r="L313">
        <f t="shared" si="12"/>
        <v>4</v>
      </c>
      <c r="M313" s="67">
        <v>0.66</v>
      </c>
      <c r="N313" s="65">
        <v>13.33</v>
      </c>
      <c r="O313" s="67">
        <v>0.06</v>
      </c>
      <c r="P313" s="66">
        <f t="shared" si="13"/>
        <v>0.20693222969477498</v>
      </c>
      <c r="Q313" s="2">
        <f t="shared" si="14"/>
        <v>0.42145056964312627</v>
      </c>
    </row>
    <row r="314" spans="1:17">
      <c r="A314" s="63" t="s">
        <v>838</v>
      </c>
      <c r="B314" s="63" t="s">
        <v>1289</v>
      </c>
      <c r="C314" t="s">
        <v>2987</v>
      </c>
      <c r="D314" t="s">
        <v>653</v>
      </c>
      <c r="E314">
        <v>8683</v>
      </c>
      <c r="F314" s="64">
        <v>25.542000000000002</v>
      </c>
      <c r="G314" s="63" t="s">
        <v>1487</v>
      </c>
      <c r="H314" s="63">
        <v>4</v>
      </c>
      <c r="I314" s="67">
        <v>1.33</v>
      </c>
      <c r="J314" s="63" t="s">
        <v>1411</v>
      </c>
      <c r="K314" s="63">
        <v>0</v>
      </c>
      <c r="L314">
        <f t="shared" si="12"/>
        <v>4</v>
      </c>
      <c r="M314" s="67">
        <v>0.33</v>
      </c>
      <c r="N314" s="65">
        <v>13.33</v>
      </c>
      <c r="O314" s="67">
        <v>0.14000000000000001</v>
      </c>
      <c r="P314" s="66">
        <f t="shared" si="13"/>
        <v>0.15660480776759844</v>
      </c>
      <c r="Q314" s="2">
        <f t="shared" si="14"/>
        <v>0.31895072865091334</v>
      </c>
    </row>
    <row r="315" spans="1:17">
      <c r="A315" s="63" t="s">
        <v>838</v>
      </c>
      <c r="B315" s="63" t="s">
        <v>1291</v>
      </c>
      <c r="C315" t="s">
        <v>2988</v>
      </c>
      <c r="D315" t="s">
        <v>655</v>
      </c>
      <c r="E315">
        <v>6749</v>
      </c>
      <c r="F315" s="64">
        <v>81.075000000000003</v>
      </c>
      <c r="G315" s="63" t="s">
        <v>1487</v>
      </c>
      <c r="H315" s="63">
        <v>4</v>
      </c>
      <c r="I315" s="67">
        <v>1.33</v>
      </c>
      <c r="J315" s="63" t="s">
        <v>1411</v>
      </c>
      <c r="K315" s="63">
        <v>0</v>
      </c>
      <c r="L315">
        <f t="shared" si="12"/>
        <v>4</v>
      </c>
      <c r="M315" s="67">
        <v>0.33</v>
      </c>
      <c r="N315" s="65">
        <v>13.33</v>
      </c>
      <c r="O315" s="67">
        <v>0.14000000000000001</v>
      </c>
      <c r="P315" s="66">
        <f t="shared" si="13"/>
        <v>4.9337033610854147E-2</v>
      </c>
      <c r="Q315" s="2">
        <f t="shared" si="14"/>
        <v>0.1004827568449168</v>
      </c>
    </row>
    <row r="316" spans="1:17">
      <c r="A316" s="63" t="s">
        <v>838</v>
      </c>
      <c r="B316" s="63" t="s">
        <v>1294</v>
      </c>
      <c r="C316" t="s">
        <v>2863</v>
      </c>
      <c r="D316" t="s">
        <v>658</v>
      </c>
      <c r="E316">
        <v>6788</v>
      </c>
      <c r="F316" s="64">
        <v>56.301000000000002</v>
      </c>
      <c r="G316" s="63" t="s">
        <v>2864</v>
      </c>
      <c r="H316" s="63">
        <v>19</v>
      </c>
      <c r="I316" s="67">
        <v>6.33</v>
      </c>
      <c r="J316" s="63" t="s">
        <v>1411</v>
      </c>
      <c r="K316" s="63">
        <v>0</v>
      </c>
      <c r="L316">
        <f t="shared" si="12"/>
        <v>19</v>
      </c>
      <c r="M316" s="65">
        <v>1</v>
      </c>
      <c r="N316" s="65">
        <v>63.33</v>
      </c>
      <c r="O316" s="65">
        <v>0</v>
      </c>
      <c r="P316" s="66">
        <f t="shared" si="13"/>
        <v>0.33747180334274701</v>
      </c>
      <c r="Q316" s="2">
        <f t="shared" si="14"/>
        <v>0.6873152817571222</v>
      </c>
    </row>
    <row r="317" spans="1:17">
      <c r="A317" s="63" t="s">
        <v>838</v>
      </c>
      <c r="B317" s="63" t="s">
        <v>1295</v>
      </c>
      <c r="C317" t="s">
        <v>2865</v>
      </c>
      <c r="D317" t="s">
        <v>659</v>
      </c>
      <c r="E317">
        <v>6789</v>
      </c>
      <c r="F317" s="64">
        <v>55.63</v>
      </c>
      <c r="G317" s="63" t="s">
        <v>2866</v>
      </c>
      <c r="H317" s="63">
        <v>40</v>
      </c>
      <c r="I317" s="67">
        <v>13.33</v>
      </c>
      <c r="J317" s="63" t="s">
        <v>1411</v>
      </c>
      <c r="K317" s="63">
        <v>0</v>
      </c>
      <c r="L317">
        <f t="shared" si="12"/>
        <v>40</v>
      </c>
      <c r="M317" s="65">
        <v>1</v>
      </c>
      <c r="N317" s="65">
        <v>133.33000000000001</v>
      </c>
      <c r="O317" s="65">
        <v>0</v>
      </c>
      <c r="P317" s="66">
        <f t="shared" si="13"/>
        <v>0.71903649110192336</v>
      </c>
      <c r="Q317" s="2">
        <f t="shared" si="14"/>
        <v>1.464432772101677</v>
      </c>
    </row>
    <row r="318" spans="1:17">
      <c r="A318" s="63" t="s">
        <v>838</v>
      </c>
      <c r="B318" s="63" t="s">
        <v>1297</v>
      </c>
      <c r="C318" t="s">
        <v>2867</v>
      </c>
      <c r="D318" t="s">
        <v>661</v>
      </c>
      <c r="E318">
        <v>11198</v>
      </c>
      <c r="F318" s="64">
        <v>119.914</v>
      </c>
      <c r="G318" s="63" t="s">
        <v>1433</v>
      </c>
      <c r="H318" s="63">
        <v>8</v>
      </c>
      <c r="I318" s="67">
        <v>2.67</v>
      </c>
      <c r="J318" s="63" t="s">
        <v>1411</v>
      </c>
      <c r="K318" s="63">
        <v>0</v>
      </c>
      <c r="L318">
        <f t="shared" si="12"/>
        <v>8</v>
      </c>
      <c r="M318" s="65">
        <v>1</v>
      </c>
      <c r="N318" s="65">
        <v>26.67</v>
      </c>
      <c r="O318" s="65">
        <v>0</v>
      </c>
      <c r="P318" s="66">
        <f t="shared" si="13"/>
        <v>6.6714478709741981E-2</v>
      </c>
      <c r="Q318" s="2">
        <f t="shared" si="14"/>
        <v>0.13587470205650098</v>
      </c>
    </row>
    <row r="319" spans="1:17">
      <c r="A319" s="63" t="s">
        <v>838</v>
      </c>
      <c r="B319" s="63" t="s">
        <v>1300</v>
      </c>
      <c r="C319" t="s">
        <v>2259</v>
      </c>
      <c r="D319" t="s">
        <v>458</v>
      </c>
      <c r="E319">
        <v>10492</v>
      </c>
      <c r="F319" s="64">
        <v>69.602999999999994</v>
      </c>
      <c r="G319" s="63" t="s">
        <v>2868</v>
      </c>
      <c r="H319" s="63">
        <v>67</v>
      </c>
      <c r="I319" s="67">
        <v>22.33</v>
      </c>
      <c r="J319" s="63" t="s">
        <v>1476</v>
      </c>
      <c r="K319" s="63">
        <v>6</v>
      </c>
      <c r="L319">
        <f t="shared" si="12"/>
        <v>61</v>
      </c>
      <c r="M319" s="65">
        <v>1</v>
      </c>
      <c r="N319" s="65">
        <v>11.17</v>
      </c>
      <c r="O319" s="65">
        <v>0</v>
      </c>
      <c r="P319" s="66">
        <f t="shared" si="13"/>
        <v>0.87639900578998042</v>
      </c>
      <c r="Q319" s="2">
        <f t="shared" si="14"/>
        <v>1.78492669203662</v>
      </c>
    </row>
    <row r="320" spans="1:17">
      <c r="A320" s="63" t="s">
        <v>838</v>
      </c>
      <c r="B320" s="63" t="s">
        <v>1302</v>
      </c>
      <c r="C320" t="s">
        <v>1597</v>
      </c>
      <c r="D320" t="s">
        <v>199</v>
      </c>
      <c r="E320">
        <v>8148</v>
      </c>
      <c r="F320" s="64">
        <v>61.83</v>
      </c>
      <c r="G320" s="63" t="s">
        <v>3052</v>
      </c>
      <c r="H320" s="63">
        <v>39</v>
      </c>
      <c r="I320" s="65">
        <v>13</v>
      </c>
      <c r="J320" s="63" t="s">
        <v>3053</v>
      </c>
      <c r="K320" s="63">
        <v>54</v>
      </c>
      <c r="L320">
        <f t="shared" si="12"/>
        <v>-15</v>
      </c>
      <c r="M320" s="65">
        <v>0</v>
      </c>
      <c r="N320" s="65">
        <v>0.72</v>
      </c>
      <c r="O320" s="67">
        <v>0.35</v>
      </c>
      <c r="P320" s="66">
        <f t="shared" si="13"/>
        <v>-0.24260067928190199</v>
      </c>
      <c r="Q320" s="2">
        <f t="shared" si="14"/>
        <v>-0.49409506982057433</v>
      </c>
    </row>
    <row r="321" spans="1:17">
      <c r="A321" s="63" t="s">
        <v>838</v>
      </c>
      <c r="B321" s="63" t="s">
        <v>1303</v>
      </c>
      <c r="C321" t="s">
        <v>2959</v>
      </c>
      <c r="D321" t="s">
        <v>663</v>
      </c>
      <c r="E321">
        <v>23435</v>
      </c>
      <c r="F321" s="64">
        <v>44.74</v>
      </c>
      <c r="G321" s="63" t="s">
        <v>1490</v>
      </c>
      <c r="H321" s="63">
        <v>5</v>
      </c>
      <c r="I321" s="67">
        <v>1.67</v>
      </c>
      <c r="J321" s="63" t="s">
        <v>1411</v>
      </c>
      <c r="K321" s="63">
        <v>0</v>
      </c>
      <c r="L321">
        <f t="shared" si="12"/>
        <v>5</v>
      </c>
      <c r="M321" s="67">
        <v>0.66</v>
      </c>
      <c r="N321" s="65">
        <v>16.670000000000002</v>
      </c>
      <c r="O321" s="67">
        <v>0.06</v>
      </c>
      <c r="P321" s="66">
        <f t="shared" si="13"/>
        <v>0.11175681716584711</v>
      </c>
      <c r="Q321" s="2">
        <f t="shared" si="14"/>
        <v>0.22761062559235665</v>
      </c>
    </row>
    <row r="322" spans="1:17">
      <c r="A322" s="63" t="s">
        <v>838</v>
      </c>
      <c r="B322" s="63" t="s">
        <v>1306</v>
      </c>
      <c r="C322" t="s">
        <v>2264</v>
      </c>
      <c r="D322" t="s">
        <v>462</v>
      </c>
      <c r="E322">
        <v>79718</v>
      </c>
      <c r="F322" s="64">
        <v>55.594999999999999</v>
      </c>
      <c r="G322" s="63" t="s">
        <v>1582</v>
      </c>
      <c r="H322" s="63">
        <v>5</v>
      </c>
      <c r="I322" s="67">
        <v>1.67</v>
      </c>
      <c r="J322" s="63" t="s">
        <v>1490</v>
      </c>
      <c r="K322" s="63">
        <v>5</v>
      </c>
      <c r="L322">
        <f t="shared" ref="L322:L369" si="15">H322-K322</f>
        <v>0</v>
      </c>
      <c r="M322" s="67">
        <v>0.08</v>
      </c>
      <c r="N322" s="65">
        <v>1</v>
      </c>
      <c r="O322" s="67">
        <v>0.27</v>
      </c>
      <c r="P322" s="66">
        <f t="shared" ref="P322:P369" si="16">L322/F322</f>
        <v>0</v>
      </c>
      <c r="Q322" s="2">
        <f t="shared" ref="Q322:Q369" si="17">P322/0.491</f>
        <v>0</v>
      </c>
    </row>
    <row r="323" spans="1:17">
      <c r="A323" s="63" t="s">
        <v>838</v>
      </c>
      <c r="B323" s="63" t="s">
        <v>1307</v>
      </c>
      <c r="C323" t="s">
        <v>3054</v>
      </c>
      <c r="D323" t="s">
        <v>664</v>
      </c>
      <c r="E323">
        <v>6938</v>
      </c>
      <c r="F323" s="64">
        <v>72.965000000000003</v>
      </c>
      <c r="G323" s="63" t="s">
        <v>1490</v>
      </c>
      <c r="H323" s="63">
        <v>5</v>
      </c>
      <c r="I323" s="67">
        <v>1.67</v>
      </c>
      <c r="J323" s="63" t="s">
        <v>1474</v>
      </c>
      <c r="K323" s="63">
        <v>8</v>
      </c>
      <c r="L323">
        <f t="shared" si="15"/>
        <v>-3</v>
      </c>
      <c r="M323" s="65">
        <v>0</v>
      </c>
      <c r="N323" s="65">
        <v>0.63</v>
      </c>
      <c r="O323" s="67">
        <v>0.35</v>
      </c>
      <c r="P323" s="66">
        <f t="shared" si="16"/>
        <v>-4.1115603371479473E-2</v>
      </c>
      <c r="Q323" s="2">
        <f t="shared" si="17"/>
        <v>-8.3738499738247402E-2</v>
      </c>
    </row>
    <row r="324" spans="1:17">
      <c r="A324" s="63" t="s">
        <v>838</v>
      </c>
      <c r="B324" s="63" t="s">
        <v>1308</v>
      </c>
      <c r="C324" t="s">
        <v>2869</v>
      </c>
      <c r="D324" t="s">
        <v>665</v>
      </c>
      <c r="E324">
        <v>6942</v>
      </c>
      <c r="F324" s="64">
        <v>211.77099999999999</v>
      </c>
      <c r="G324" s="63" t="s">
        <v>2610</v>
      </c>
      <c r="H324" s="63">
        <v>22</v>
      </c>
      <c r="I324" s="67">
        <v>7.33</v>
      </c>
      <c r="J324" s="63" t="s">
        <v>1411</v>
      </c>
      <c r="K324" s="63">
        <v>0</v>
      </c>
      <c r="L324">
        <f t="shared" si="15"/>
        <v>22</v>
      </c>
      <c r="M324" s="65">
        <v>1</v>
      </c>
      <c r="N324" s="65">
        <v>73.33</v>
      </c>
      <c r="O324" s="65">
        <v>0</v>
      </c>
      <c r="P324" s="66">
        <f t="shared" si="16"/>
        <v>0.10388580117202073</v>
      </c>
      <c r="Q324" s="2">
        <f t="shared" si="17"/>
        <v>0.21158004312020515</v>
      </c>
    </row>
    <row r="325" spans="1:17">
      <c r="A325" s="63" t="s">
        <v>838</v>
      </c>
      <c r="B325" s="63" t="s">
        <v>1310</v>
      </c>
      <c r="C325" t="s">
        <v>2412</v>
      </c>
      <c r="D325" t="s">
        <v>464</v>
      </c>
      <c r="E325">
        <v>6950</v>
      </c>
      <c r="F325" s="64">
        <v>60.344000000000001</v>
      </c>
      <c r="G325" s="63" t="s">
        <v>1487</v>
      </c>
      <c r="H325" s="63">
        <v>4</v>
      </c>
      <c r="I325" s="67">
        <v>1.33</v>
      </c>
      <c r="J325" s="63" t="s">
        <v>1487</v>
      </c>
      <c r="K325" s="63">
        <v>4</v>
      </c>
      <c r="L325">
        <f t="shared" si="15"/>
        <v>0</v>
      </c>
      <c r="M325" s="67">
        <v>7.0000000000000007E-2</v>
      </c>
      <c r="N325" s="65">
        <v>1</v>
      </c>
      <c r="O325" s="67">
        <v>0.27</v>
      </c>
      <c r="P325" s="66">
        <f t="shared" si="16"/>
        <v>0</v>
      </c>
      <c r="Q325" s="2">
        <f t="shared" si="17"/>
        <v>0</v>
      </c>
    </row>
    <row r="326" spans="1:17">
      <c r="A326" s="63" t="s">
        <v>838</v>
      </c>
      <c r="B326" s="63" t="s">
        <v>1311</v>
      </c>
      <c r="C326" t="s">
        <v>2870</v>
      </c>
      <c r="D326" t="s">
        <v>666</v>
      </c>
      <c r="E326">
        <v>81550</v>
      </c>
      <c r="F326" s="64">
        <v>73.185000000000002</v>
      </c>
      <c r="G326" s="63" t="s">
        <v>2871</v>
      </c>
      <c r="H326" s="63">
        <v>63</v>
      </c>
      <c r="I326" s="65">
        <v>21</v>
      </c>
      <c r="J326" s="63" t="s">
        <v>1411</v>
      </c>
      <c r="K326" s="63">
        <v>0</v>
      </c>
      <c r="L326">
        <f t="shared" si="15"/>
        <v>63</v>
      </c>
      <c r="M326" s="65">
        <v>1</v>
      </c>
      <c r="N326" s="65">
        <v>210</v>
      </c>
      <c r="O326" s="65">
        <v>0</v>
      </c>
      <c r="P326" s="66">
        <f t="shared" si="16"/>
        <v>0.86083213773314204</v>
      </c>
      <c r="Q326" s="2">
        <f t="shared" si="17"/>
        <v>1.7532222764422445</v>
      </c>
    </row>
    <row r="327" spans="1:17">
      <c r="A327" s="63" t="s">
        <v>838</v>
      </c>
      <c r="B327" s="63" t="s">
        <v>1312</v>
      </c>
      <c r="C327" t="s">
        <v>2339</v>
      </c>
      <c r="D327" t="s">
        <v>465</v>
      </c>
      <c r="E327">
        <v>9524</v>
      </c>
      <c r="F327" s="64">
        <v>36.033999999999999</v>
      </c>
      <c r="G327" s="63" t="s">
        <v>1511</v>
      </c>
      <c r="H327" s="63">
        <v>5</v>
      </c>
      <c r="I327" s="67">
        <v>1.67</v>
      </c>
      <c r="J327" s="63" t="s">
        <v>1458</v>
      </c>
      <c r="K327" s="63">
        <v>4</v>
      </c>
      <c r="L327">
        <f t="shared" si="15"/>
        <v>1</v>
      </c>
      <c r="M327" s="67">
        <v>0.13</v>
      </c>
      <c r="N327" s="65">
        <v>1.25</v>
      </c>
      <c r="O327" s="67">
        <v>0.26</v>
      </c>
      <c r="P327" s="66">
        <f t="shared" si="16"/>
        <v>2.7751567963589945E-2</v>
      </c>
      <c r="Q327" s="2">
        <f t="shared" si="17"/>
        <v>5.6520505017494796E-2</v>
      </c>
    </row>
    <row r="328" spans="1:17">
      <c r="A328" s="63" t="s">
        <v>838</v>
      </c>
      <c r="B328" s="63" t="s">
        <v>1313</v>
      </c>
      <c r="C328" t="s">
        <v>1696</v>
      </c>
      <c r="D328" t="s">
        <v>200</v>
      </c>
      <c r="E328">
        <v>10342</v>
      </c>
      <c r="F328" s="64">
        <v>43.448</v>
      </c>
      <c r="G328" s="63" t="s">
        <v>1570</v>
      </c>
      <c r="H328" s="63">
        <v>19</v>
      </c>
      <c r="I328" s="67">
        <v>6.33</v>
      </c>
      <c r="J328" s="63" t="s">
        <v>3014</v>
      </c>
      <c r="K328" s="63">
        <v>19</v>
      </c>
      <c r="L328">
        <f t="shared" si="15"/>
        <v>0</v>
      </c>
      <c r="M328" s="65">
        <v>0</v>
      </c>
      <c r="N328" s="65">
        <v>1</v>
      </c>
      <c r="O328" s="67">
        <v>0.33</v>
      </c>
      <c r="P328" s="66">
        <f t="shared" si="16"/>
        <v>0</v>
      </c>
      <c r="Q328" s="2">
        <f t="shared" si="17"/>
        <v>0</v>
      </c>
    </row>
    <row r="329" spans="1:17">
      <c r="A329" s="63" t="s">
        <v>838</v>
      </c>
      <c r="B329" s="63" t="s">
        <v>1314</v>
      </c>
      <c r="C329" t="s">
        <v>3000</v>
      </c>
      <c r="D329" t="s">
        <v>667</v>
      </c>
      <c r="E329">
        <v>7041</v>
      </c>
      <c r="F329" s="64">
        <v>49.814</v>
      </c>
      <c r="G329" s="63" t="s">
        <v>1487</v>
      </c>
      <c r="H329" s="63">
        <v>4</v>
      </c>
      <c r="I329" s="67">
        <v>1.33</v>
      </c>
      <c r="J329" s="63" t="s">
        <v>1458</v>
      </c>
      <c r="K329" s="63">
        <v>4</v>
      </c>
      <c r="L329">
        <f t="shared" si="15"/>
        <v>0</v>
      </c>
      <c r="M329" s="67">
        <v>7.0000000000000007E-2</v>
      </c>
      <c r="N329" s="65">
        <v>1</v>
      </c>
      <c r="O329" s="67">
        <v>0.27</v>
      </c>
      <c r="P329" s="66">
        <f t="shared" si="16"/>
        <v>0</v>
      </c>
      <c r="Q329" s="2">
        <f t="shared" si="17"/>
        <v>0</v>
      </c>
    </row>
    <row r="330" spans="1:17">
      <c r="A330" s="63" t="s">
        <v>838</v>
      </c>
      <c r="B330" s="63" t="s">
        <v>1316</v>
      </c>
      <c r="C330" t="s">
        <v>1420</v>
      </c>
      <c r="D330" t="s">
        <v>203</v>
      </c>
      <c r="E330">
        <v>9967</v>
      </c>
      <c r="F330" s="64">
        <v>108.666</v>
      </c>
      <c r="G330" s="63" t="s">
        <v>2917</v>
      </c>
      <c r="H330" s="63">
        <v>77</v>
      </c>
      <c r="I330" s="67">
        <v>25.67</v>
      </c>
      <c r="J330" s="63" t="s">
        <v>2918</v>
      </c>
      <c r="K330" s="63">
        <v>28</v>
      </c>
      <c r="L330">
        <f t="shared" si="15"/>
        <v>49</v>
      </c>
      <c r="M330" s="67">
        <v>0.79</v>
      </c>
      <c r="N330" s="65">
        <v>2.75</v>
      </c>
      <c r="O330" s="67">
        <v>0.01</v>
      </c>
      <c r="P330" s="66">
        <f t="shared" si="16"/>
        <v>0.4509230117976184</v>
      </c>
      <c r="Q330" s="2">
        <f t="shared" si="17"/>
        <v>0.91837680610512917</v>
      </c>
    </row>
    <row r="331" spans="1:17">
      <c r="A331" s="63" t="s">
        <v>838</v>
      </c>
      <c r="B331" s="63" t="s">
        <v>1318</v>
      </c>
      <c r="C331" t="s">
        <v>2872</v>
      </c>
      <c r="D331" t="s">
        <v>668</v>
      </c>
      <c r="E331">
        <v>7082</v>
      </c>
      <c r="F331" s="64">
        <v>195.459</v>
      </c>
      <c r="G331" s="63" t="s">
        <v>2873</v>
      </c>
      <c r="H331" s="63">
        <v>152</v>
      </c>
      <c r="I331" s="67">
        <v>50.67</v>
      </c>
      <c r="J331" s="63" t="s">
        <v>1446</v>
      </c>
      <c r="K331" s="63">
        <v>4</v>
      </c>
      <c r="L331">
        <f t="shared" si="15"/>
        <v>148</v>
      </c>
      <c r="M331" s="65">
        <v>1</v>
      </c>
      <c r="N331" s="65">
        <v>38</v>
      </c>
      <c r="O331" s="65">
        <v>0</v>
      </c>
      <c r="P331" s="66">
        <f t="shared" si="16"/>
        <v>0.75719204539059337</v>
      </c>
      <c r="Q331" s="2">
        <f t="shared" si="17"/>
        <v>1.5421426586366465</v>
      </c>
    </row>
    <row r="332" spans="1:17">
      <c r="A332" s="63" t="s">
        <v>838</v>
      </c>
      <c r="B332" s="63" t="s">
        <v>1319</v>
      </c>
      <c r="C332" t="s">
        <v>2874</v>
      </c>
      <c r="D332" t="s">
        <v>669</v>
      </c>
      <c r="E332">
        <v>9414</v>
      </c>
      <c r="F332" s="64">
        <v>133.958</v>
      </c>
      <c r="G332" s="63" t="s">
        <v>2875</v>
      </c>
      <c r="H332" s="63">
        <v>103</v>
      </c>
      <c r="I332" s="67">
        <v>34.33</v>
      </c>
      <c r="J332" s="63" t="s">
        <v>1411</v>
      </c>
      <c r="K332" s="63">
        <v>0</v>
      </c>
      <c r="L332">
        <f t="shared" si="15"/>
        <v>103</v>
      </c>
      <c r="M332" s="65">
        <v>1</v>
      </c>
      <c r="N332" s="65">
        <v>343.33</v>
      </c>
      <c r="O332" s="65">
        <v>0</v>
      </c>
      <c r="P332" s="66">
        <f t="shared" si="16"/>
        <v>0.76889771420893116</v>
      </c>
      <c r="Q332" s="2">
        <f t="shared" si="17"/>
        <v>1.5659831246617744</v>
      </c>
    </row>
    <row r="333" spans="1:17">
      <c r="A333" s="63" t="s">
        <v>838</v>
      </c>
      <c r="B333" s="63" t="s">
        <v>2931</v>
      </c>
      <c r="C333" t="s">
        <v>2932</v>
      </c>
      <c r="D333" t="s">
        <v>670</v>
      </c>
      <c r="E333">
        <v>7112</v>
      </c>
      <c r="F333" s="64">
        <v>75.492000000000004</v>
      </c>
      <c r="G333" s="63" t="s">
        <v>1540</v>
      </c>
      <c r="H333" s="63">
        <v>6</v>
      </c>
      <c r="I333" s="65">
        <v>2</v>
      </c>
      <c r="J333" s="63" t="s">
        <v>1411</v>
      </c>
      <c r="K333" s="63">
        <v>0</v>
      </c>
      <c r="L333">
        <f t="shared" si="15"/>
        <v>6</v>
      </c>
      <c r="M333" s="67">
        <v>0.67</v>
      </c>
      <c r="N333" s="65">
        <v>20</v>
      </c>
      <c r="O333" s="67">
        <v>0.04</v>
      </c>
      <c r="P333" s="66">
        <f t="shared" si="16"/>
        <v>7.9478620251152432E-2</v>
      </c>
      <c r="Q333" s="2">
        <f t="shared" si="17"/>
        <v>0.1618709170084571</v>
      </c>
    </row>
    <row r="334" spans="1:17">
      <c r="A334" s="63" t="s">
        <v>838</v>
      </c>
      <c r="B334" s="63" t="s">
        <v>1322</v>
      </c>
      <c r="C334" t="s">
        <v>2876</v>
      </c>
      <c r="D334" t="s">
        <v>671</v>
      </c>
      <c r="E334">
        <v>23112</v>
      </c>
      <c r="F334" s="64">
        <v>194.00200000000001</v>
      </c>
      <c r="G334" s="63" t="s">
        <v>2877</v>
      </c>
      <c r="H334" s="63">
        <v>122</v>
      </c>
      <c r="I334" s="67">
        <v>40.67</v>
      </c>
      <c r="J334" s="63" t="s">
        <v>1449</v>
      </c>
      <c r="K334" s="63">
        <v>1</v>
      </c>
      <c r="L334">
        <f t="shared" si="15"/>
        <v>121</v>
      </c>
      <c r="M334" s="65">
        <v>1</v>
      </c>
      <c r="N334" s="65">
        <v>122</v>
      </c>
      <c r="O334" s="65">
        <v>0</v>
      </c>
      <c r="P334" s="66">
        <f t="shared" si="16"/>
        <v>0.62370491025865704</v>
      </c>
      <c r="Q334" s="2">
        <f t="shared" si="17"/>
        <v>1.2702747663109104</v>
      </c>
    </row>
    <row r="335" spans="1:17">
      <c r="A335" s="63" t="s">
        <v>838</v>
      </c>
      <c r="B335" s="63" t="s">
        <v>1327</v>
      </c>
      <c r="C335" t="s">
        <v>2878</v>
      </c>
      <c r="D335" t="s">
        <v>672</v>
      </c>
      <c r="E335">
        <v>8940</v>
      </c>
      <c r="F335" s="64">
        <v>96.662000000000006</v>
      </c>
      <c r="G335" s="63" t="s">
        <v>1542</v>
      </c>
      <c r="H335" s="63">
        <v>17</v>
      </c>
      <c r="I335" s="67">
        <v>5.67</v>
      </c>
      <c r="J335" s="63" t="s">
        <v>1411</v>
      </c>
      <c r="K335" s="63">
        <v>0</v>
      </c>
      <c r="L335">
        <f t="shared" si="15"/>
        <v>17</v>
      </c>
      <c r="M335" s="65">
        <v>1</v>
      </c>
      <c r="N335" s="65">
        <v>56.67</v>
      </c>
      <c r="O335" s="65">
        <v>0</v>
      </c>
      <c r="P335" s="66">
        <f t="shared" si="16"/>
        <v>0.17587055926837847</v>
      </c>
      <c r="Q335" s="2">
        <f t="shared" si="17"/>
        <v>0.35818851174822497</v>
      </c>
    </row>
    <row r="336" spans="1:17">
      <c r="A336" s="63" t="s">
        <v>838</v>
      </c>
      <c r="B336" s="63" t="s">
        <v>1328</v>
      </c>
      <c r="C336" t="s">
        <v>2395</v>
      </c>
      <c r="D336" t="s">
        <v>470</v>
      </c>
      <c r="E336">
        <v>7168</v>
      </c>
      <c r="F336" s="64">
        <v>32.709000000000003</v>
      </c>
      <c r="G336" s="63" t="s">
        <v>1843</v>
      </c>
      <c r="H336" s="63">
        <v>10</v>
      </c>
      <c r="I336" s="67">
        <v>3.33</v>
      </c>
      <c r="J336" s="63" t="s">
        <v>1610</v>
      </c>
      <c r="K336" s="63">
        <v>18</v>
      </c>
      <c r="L336">
        <f t="shared" si="15"/>
        <v>-8</v>
      </c>
      <c r="M336" s="65">
        <v>0</v>
      </c>
      <c r="N336" s="65">
        <v>0.56000000000000005</v>
      </c>
      <c r="O336" s="67">
        <v>0.35</v>
      </c>
      <c r="P336" s="66">
        <f t="shared" si="16"/>
        <v>-0.24458100217065637</v>
      </c>
      <c r="Q336" s="2">
        <f t="shared" si="17"/>
        <v>-0.49812831399319019</v>
      </c>
    </row>
    <row r="337" spans="1:17">
      <c r="A337" s="63" t="s">
        <v>838</v>
      </c>
      <c r="B337" s="63" t="s">
        <v>1332</v>
      </c>
      <c r="C337" t="s">
        <v>2960</v>
      </c>
      <c r="D337" t="s">
        <v>674</v>
      </c>
      <c r="E337">
        <v>9618</v>
      </c>
      <c r="F337" s="64">
        <v>53.542999999999999</v>
      </c>
      <c r="G337" s="63" t="s">
        <v>1442</v>
      </c>
      <c r="H337" s="63">
        <v>5</v>
      </c>
      <c r="I337" s="67">
        <v>1.67</v>
      </c>
      <c r="J337" s="63" t="s">
        <v>1411</v>
      </c>
      <c r="K337" s="63">
        <v>0</v>
      </c>
      <c r="L337">
        <f t="shared" si="15"/>
        <v>5</v>
      </c>
      <c r="M337" s="67">
        <v>0.66</v>
      </c>
      <c r="N337" s="65">
        <v>16.670000000000002</v>
      </c>
      <c r="O337" s="67">
        <v>0.06</v>
      </c>
      <c r="P337" s="66">
        <f t="shared" si="16"/>
        <v>9.3382888519507684E-2</v>
      </c>
      <c r="Q337" s="2">
        <f t="shared" si="17"/>
        <v>0.19018918232078957</v>
      </c>
    </row>
    <row r="338" spans="1:17">
      <c r="A338" s="63" t="s">
        <v>838</v>
      </c>
      <c r="B338" s="63" t="s">
        <v>1333</v>
      </c>
      <c r="C338" t="s">
        <v>2312</v>
      </c>
      <c r="D338" t="s">
        <v>473</v>
      </c>
      <c r="E338">
        <v>84231</v>
      </c>
      <c r="F338" s="64">
        <v>74.608999999999995</v>
      </c>
      <c r="G338" s="63" t="s">
        <v>1535</v>
      </c>
      <c r="H338" s="63">
        <v>8</v>
      </c>
      <c r="I338" s="67">
        <v>2.67</v>
      </c>
      <c r="J338" s="63" t="s">
        <v>1411</v>
      </c>
      <c r="K338" s="63">
        <v>0</v>
      </c>
      <c r="L338">
        <f t="shared" si="15"/>
        <v>8</v>
      </c>
      <c r="M338" s="65">
        <v>1</v>
      </c>
      <c r="N338" s="65">
        <v>26.67</v>
      </c>
      <c r="O338" s="65">
        <v>0</v>
      </c>
      <c r="P338" s="66">
        <f t="shared" si="16"/>
        <v>0.1072256698253562</v>
      </c>
      <c r="Q338" s="2">
        <f t="shared" si="17"/>
        <v>0.21838221960357679</v>
      </c>
    </row>
    <row r="339" spans="1:17">
      <c r="A339" s="63" t="s">
        <v>838</v>
      </c>
      <c r="B339" s="63" t="s">
        <v>1334</v>
      </c>
      <c r="C339" t="s">
        <v>2270</v>
      </c>
      <c r="D339" t="s">
        <v>474</v>
      </c>
      <c r="E339">
        <v>6737</v>
      </c>
      <c r="F339" s="64">
        <v>54.17</v>
      </c>
      <c r="G339" s="63" t="s">
        <v>1934</v>
      </c>
      <c r="H339" s="63">
        <v>10</v>
      </c>
      <c r="I339" s="67">
        <v>3.33</v>
      </c>
      <c r="J339" s="63" t="s">
        <v>1411</v>
      </c>
      <c r="K339" s="63">
        <v>0</v>
      </c>
      <c r="L339">
        <f t="shared" si="15"/>
        <v>10</v>
      </c>
      <c r="M339" s="65">
        <v>1</v>
      </c>
      <c r="N339" s="65">
        <v>33.33</v>
      </c>
      <c r="O339" s="65">
        <v>0</v>
      </c>
      <c r="P339" s="66">
        <f t="shared" si="16"/>
        <v>0.18460402436773121</v>
      </c>
      <c r="Q339" s="2">
        <f t="shared" si="17"/>
        <v>0.37597560971024685</v>
      </c>
    </row>
    <row r="340" spans="1:17">
      <c r="A340" s="63" t="s">
        <v>838</v>
      </c>
      <c r="B340" s="63" t="s">
        <v>1337</v>
      </c>
      <c r="C340" t="s">
        <v>2961</v>
      </c>
      <c r="D340" t="s">
        <v>675</v>
      </c>
      <c r="E340">
        <v>51504</v>
      </c>
      <c r="F340" s="64">
        <v>14.199</v>
      </c>
      <c r="G340" s="63" t="s">
        <v>1490</v>
      </c>
      <c r="H340" s="63">
        <v>5</v>
      </c>
      <c r="I340" s="67">
        <v>1.67</v>
      </c>
      <c r="J340" s="63" t="s">
        <v>1411</v>
      </c>
      <c r="K340" s="63">
        <v>0</v>
      </c>
      <c r="L340">
        <f t="shared" si="15"/>
        <v>5</v>
      </c>
      <c r="M340" s="67">
        <v>0.66</v>
      </c>
      <c r="N340" s="65">
        <v>16.670000000000002</v>
      </c>
      <c r="O340" s="67">
        <v>0.06</v>
      </c>
      <c r="P340" s="66">
        <f t="shared" si="16"/>
        <v>0.35213747447003313</v>
      </c>
      <c r="Q340" s="2">
        <f t="shared" si="17"/>
        <v>0.71718426572308169</v>
      </c>
    </row>
    <row r="341" spans="1:17">
      <c r="A341" s="63" t="s">
        <v>838</v>
      </c>
      <c r="B341" s="63" t="s">
        <v>1342</v>
      </c>
      <c r="C341" t="s">
        <v>1807</v>
      </c>
      <c r="D341" t="s">
        <v>207</v>
      </c>
      <c r="E341">
        <v>84790</v>
      </c>
      <c r="F341" s="64">
        <v>49.895000000000003</v>
      </c>
      <c r="G341" s="63" t="s">
        <v>2997</v>
      </c>
      <c r="H341" s="63">
        <v>23</v>
      </c>
      <c r="I341" s="67">
        <v>7.67</v>
      </c>
      <c r="J341" s="63" t="s">
        <v>1613</v>
      </c>
      <c r="K341" s="63">
        <v>14</v>
      </c>
      <c r="L341">
        <f t="shared" si="15"/>
        <v>9</v>
      </c>
      <c r="M341" s="67">
        <v>0.13</v>
      </c>
      <c r="N341" s="65">
        <v>1.64</v>
      </c>
      <c r="O341" s="67">
        <v>0.26</v>
      </c>
      <c r="P341" s="66">
        <f t="shared" si="16"/>
        <v>0.18037879547048802</v>
      </c>
      <c r="Q341" s="2">
        <f t="shared" si="17"/>
        <v>0.36737025554070879</v>
      </c>
    </row>
    <row r="342" spans="1:17">
      <c r="A342" s="63" t="s">
        <v>838</v>
      </c>
      <c r="B342" s="63" t="s">
        <v>1346</v>
      </c>
      <c r="C342" t="s">
        <v>1810</v>
      </c>
      <c r="D342" t="s">
        <v>208</v>
      </c>
      <c r="E342">
        <v>7277</v>
      </c>
      <c r="F342" s="64">
        <v>49.923999999999999</v>
      </c>
      <c r="G342" s="63" t="s">
        <v>3006</v>
      </c>
      <c r="H342" s="63">
        <v>29</v>
      </c>
      <c r="I342" s="67">
        <v>9.67</v>
      </c>
      <c r="J342" s="63" t="s">
        <v>3007</v>
      </c>
      <c r="K342" s="63">
        <v>20</v>
      </c>
      <c r="L342">
        <f t="shared" si="15"/>
        <v>9</v>
      </c>
      <c r="M342" s="65">
        <v>0</v>
      </c>
      <c r="N342" s="65">
        <v>1.45</v>
      </c>
      <c r="O342" s="67">
        <v>0.31</v>
      </c>
      <c r="P342" s="66">
        <f t="shared" si="16"/>
        <v>0.18027401650508773</v>
      </c>
      <c r="Q342" s="2">
        <f t="shared" si="17"/>
        <v>0.36715685642584062</v>
      </c>
    </row>
    <row r="343" spans="1:17">
      <c r="A343" s="63" t="s">
        <v>838</v>
      </c>
      <c r="B343" s="63" t="s">
        <v>1347</v>
      </c>
      <c r="C343" t="s">
        <v>1813</v>
      </c>
      <c r="D343" t="s">
        <v>209</v>
      </c>
      <c r="E343">
        <v>203068</v>
      </c>
      <c r="F343" s="64">
        <v>49.670999999999999</v>
      </c>
      <c r="G343" s="63" t="s">
        <v>3015</v>
      </c>
      <c r="H343" s="63">
        <v>58</v>
      </c>
      <c r="I343" s="67">
        <v>19.329999999999998</v>
      </c>
      <c r="J343" s="63" t="s">
        <v>3016</v>
      </c>
      <c r="K343" s="63">
        <v>36</v>
      </c>
      <c r="L343">
        <f t="shared" si="15"/>
        <v>22</v>
      </c>
      <c r="M343" s="65">
        <v>0</v>
      </c>
      <c r="N343" s="65">
        <v>1.61</v>
      </c>
      <c r="O343" s="67">
        <v>0.33</v>
      </c>
      <c r="P343" s="66">
        <f t="shared" si="16"/>
        <v>0.44291437659801497</v>
      </c>
      <c r="Q343" s="2">
        <f t="shared" si="17"/>
        <v>0.90206594011815677</v>
      </c>
    </row>
    <row r="344" spans="1:17">
      <c r="A344" s="63" t="s">
        <v>838</v>
      </c>
      <c r="B344" s="63" t="s">
        <v>1349</v>
      </c>
      <c r="C344" t="s">
        <v>2664</v>
      </c>
      <c r="D344" t="s">
        <v>480</v>
      </c>
      <c r="E344">
        <v>10382</v>
      </c>
      <c r="F344" s="64">
        <v>49.585999999999999</v>
      </c>
      <c r="G344" s="63" t="s">
        <v>3009</v>
      </c>
      <c r="H344" s="63">
        <v>41</v>
      </c>
      <c r="I344" s="67">
        <v>13.67</v>
      </c>
      <c r="J344" s="63" t="s">
        <v>3010</v>
      </c>
      <c r="K344" s="63">
        <v>24</v>
      </c>
      <c r="L344">
        <f t="shared" si="15"/>
        <v>17</v>
      </c>
      <c r="M344" s="65">
        <v>0</v>
      </c>
      <c r="N344" s="65">
        <v>1.71</v>
      </c>
      <c r="O344" s="67">
        <v>0.32</v>
      </c>
      <c r="P344" s="66">
        <f t="shared" si="16"/>
        <v>0.34283870447303677</v>
      </c>
      <c r="Q344" s="2">
        <f t="shared" si="17"/>
        <v>0.698245833957305</v>
      </c>
    </row>
    <row r="345" spans="1:17">
      <c r="A345" s="63" t="s">
        <v>838</v>
      </c>
      <c r="B345" s="63" t="s">
        <v>1350</v>
      </c>
      <c r="C345" t="s">
        <v>1819</v>
      </c>
      <c r="D345" t="s">
        <v>211</v>
      </c>
      <c r="E345">
        <v>10383</v>
      </c>
      <c r="F345" s="64">
        <v>49.831000000000003</v>
      </c>
      <c r="G345" s="63" t="s">
        <v>2265</v>
      </c>
      <c r="H345" s="63">
        <v>58</v>
      </c>
      <c r="I345" s="67">
        <v>19.329999999999998</v>
      </c>
      <c r="J345" s="63" t="s">
        <v>2915</v>
      </c>
      <c r="K345" s="63">
        <v>38</v>
      </c>
      <c r="L345">
        <f t="shared" si="15"/>
        <v>20</v>
      </c>
      <c r="M345" s="65">
        <v>0</v>
      </c>
      <c r="N345" s="65">
        <v>1.53</v>
      </c>
      <c r="O345" s="67">
        <v>0.34</v>
      </c>
      <c r="P345" s="66">
        <f t="shared" si="16"/>
        <v>0.40135658525817258</v>
      </c>
      <c r="Q345" s="2">
        <f t="shared" si="17"/>
        <v>0.81742685388629854</v>
      </c>
    </row>
    <row r="346" spans="1:17">
      <c r="A346" s="63" t="s">
        <v>838</v>
      </c>
      <c r="B346" s="63" t="s">
        <v>1351</v>
      </c>
      <c r="C346" t="s">
        <v>1822</v>
      </c>
      <c r="D346" t="s">
        <v>212</v>
      </c>
      <c r="E346">
        <v>84617</v>
      </c>
      <c r="F346" s="64">
        <v>49.856999999999999</v>
      </c>
      <c r="G346" s="63" t="s">
        <v>1561</v>
      </c>
      <c r="H346" s="63">
        <v>9</v>
      </c>
      <c r="I346" s="65">
        <v>3</v>
      </c>
      <c r="J346" s="63" t="s">
        <v>3055</v>
      </c>
      <c r="K346" s="63">
        <v>12</v>
      </c>
      <c r="L346">
        <f t="shared" si="15"/>
        <v>-3</v>
      </c>
      <c r="M346" s="65">
        <v>0</v>
      </c>
      <c r="N346" s="65">
        <v>0.75</v>
      </c>
      <c r="O346" s="67">
        <v>0.35</v>
      </c>
      <c r="P346" s="66">
        <f t="shared" si="16"/>
        <v>-6.0172092183645227E-2</v>
      </c>
      <c r="Q346" s="2">
        <f t="shared" si="17"/>
        <v>-0.12255008591373774</v>
      </c>
    </row>
    <row r="347" spans="1:17">
      <c r="A347" s="63" t="s">
        <v>838</v>
      </c>
      <c r="B347" s="63" t="s">
        <v>1352</v>
      </c>
      <c r="C347" t="s">
        <v>1583</v>
      </c>
      <c r="D347" t="s">
        <v>213</v>
      </c>
      <c r="E347">
        <v>7284</v>
      </c>
      <c r="F347" s="64">
        <v>49.542000000000002</v>
      </c>
      <c r="G347" s="63" t="s">
        <v>1556</v>
      </c>
      <c r="H347" s="63">
        <v>10</v>
      </c>
      <c r="I347" s="67">
        <v>3.33</v>
      </c>
      <c r="J347" s="63" t="s">
        <v>1433</v>
      </c>
      <c r="K347" s="63">
        <v>8</v>
      </c>
      <c r="L347">
        <f t="shared" si="15"/>
        <v>2</v>
      </c>
      <c r="M347" s="67">
        <v>0.05</v>
      </c>
      <c r="N347" s="65">
        <v>1.25</v>
      </c>
      <c r="O347" s="67">
        <v>0.28000000000000003</v>
      </c>
      <c r="P347" s="66">
        <f t="shared" si="16"/>
        <v>4.0369787251221187E-2</v>
      </c>
      <c r="Q347" s="2">
        <f t="shared" si="17"/>
        <v>8.2219525969900592E-2</v>
      </c>
    </row>
    <row r="348" spans="1:17">
      <c r="A348" s="63" t="s">
        <v>838</v>
      </c>
      <c r="B348" s="63" t="s">
        <v>1356</v>
      </c>
      <c r="C348" t="s">
        <v>1824</v>
      </c>
      <c r="D348" t="s">
        <v>215</v>
      </c>
      <c r="E348">
        <v>55833</v>
      </c>
      <c r="F348" s="64">
        <v>117.116</v>
      </c>
      <c r="G348" s="63" t="s">
        <v>3002</v>
      </c>
      <c r="H348" s="63">
        <v>21</v>
      </c>
      <c r="I348" s="65">
        <v>7</v>
      </c>
      <c r="J348" s="63" t="s">
        <v>1970</v>
      </c>
      <c r="K348" s="63">
        <v>14</v>
      </c>
      <c r="L348">
        <f t="shared" si="15"/>
        <v>7</v>
      </c>
      <c r="M348" s="67">
        <v>0.04</v>
      </c>
      <c r="N348" s="65">
        <v>1.5</v>
      </c>
      <c r="O348" s="67">
        <v>0.28000000000000003</v>
      </c>
      <c r="P348" s="66">
        <f t="shared" si="16"/>
        <v>5.9769800881177636E-2</v>
      </c>
      <c r="Q348" s="2">
        <f t="shared" si="17"/>
        <v>0.12173075535881392</v>
      </c>
    </row>
    <row r="349" spans="1:17">
      <c r="A349" s="63" t="s">
        <v>838</v>
      </c>
      <c r="B349" s="63" t="s">
        <v>1359</v>
      </c>
      <c r="C349" t="s">
        <v>2879</v>
      </c>
      <c r="D349" t="s">
        <v>680</v>
      </c>
      <c r="E349">
        <v>5976</v>
      </c>
      <c r="F349" s="64">
        <v>124.345</v>
      </c>
      <c r="G349" s="63" t="s">
        <v>2411</v>
      </c>
      <c r="H349" s="63">
        <v>28</v>
      </c>
      <c r="I349" s="67">
        <v>9.33</v>
      </c>
      <c r="J349" s="63" t="s">
        <v>1411</v>
      </c>
      <c r="K349" s="63">
        <v>0</v>
      </c>
      <c r="L349">
        <f t="shared" si="15"/>
        <v>28</v>
      </c>
      <c r="M349" s="65">
        <v>1</v>
      </c>
      <c r="N349" s="65">
        <v>93.33</v>
      </c>
      <c r="O349" s="65">
        <v>0</v>
      </c>
      <c r="P349" s="66">
        <f t="shared" si="16"/>
        <v>0.22517994290080021</v>
      </c>
      <c r="Q349" s="2">
        <f t="shared" si="17"/>
        <v>0.45861495499144644</v>
      </c>
    </row>
    <row r="350" spans="1:17">
      <c r="A350" s="63" t="s">
        <v>838</v>
      </c>
      <c r="B350" s="63" t="s">
        <v>1362</v>
      </c>
      <c r="C350" t="s">
        <v>2880</v>
      </c>
      <c r="D350" t="s">
        <v>682</v>
      </c>
      <c r="E350">
        <v>7408</v>
      </c>
      <c r="F350" s="64">
        <v>39.83</v>
      </c>
      <c r="G350" s="63" t="s">
        <v>2881</v>
      </c>
      <c r="H350" s="63">
        <v>27</v>
      </c>
      <c r="I350" s="65">
        <v>9</v>
      </c>
      <c r="J350" s="63" t="s">
        <v>1411</v>
      </c>
      <c r="K350" s="63">
        <v>0</v>
      </c>
      <c r="L350">
        <f t="shared" si="15"/>
        <v>27</v>
      </c>
      <c r="M350" s="65">
        <v>1</v>
      </c>
      <c r="N350" s="65">
        <v>90</v>
      </c>
      <c r="O350" s="65">
        <v>0</v>
      </c>
      <c r="P350" s="66">
        <f t="shared" si="16"/>
        <v>0.67788099422545822</v>
      </c>
      <c r="Q350" s="2">
        <f t="shared" si="17"/>
        <v>1.3806130228624405</v>
      </c>
    </row>
    <row r="351" spans="1:17">
      <c r="A351" s="63" t="s">
        <v>838</v>
      </c>
      <c r="B351" s="63" t="s">
        <v>1363</v>
      </c>
      <c r="C351" t="s">
        <v>1827</v>
      </c>
      <c r="D351" t="s">
        <v>216</v>
      </c>
      <c r="E351">
        <v>7431</v>
      </c>
      <c r="F351" s="64">
        <v>53.652000000000001</v>
      </c>
      <c r="G351" s="63" t="s">
        <v>3056</v>
      </c>
      <c r="H351" s="63">
        <v>92</v>
      </c>
      <c r="I351" s="67">
        <v>30.67</v>
      </c>
      <c r="J351" s="63" t="s">
        <v>3057</v>
      </c>
      <c r="K351" s="63">
        <v>117</v>
      </c>
      <c r="L351">
        <f t="shared" si="15"/>
        <v>-25</v>
      </c>
      <c r="M351" s="65">
        <v>0</v>
      </c>
      <c r="N351" s="65">
        <v>0.79</v>
      </c>
      <c r="O351" s="67">
        <v>0.35</v>
      </c>
      <c r="P351" s="66">
        <f t="shared" si="16"/>
        <v>-0.46596585402221724</v>
      </c>
      <c r="Q351" s="2">
        <f t="shared" si="17"/>
        <v>-0.94901395931205146</v>
      </c>
    </row>
    <row r="352" spans="1:17">
      <c r="A352" s="63" t="s">
        <v>838</v>
      </c>
      <c r="B352" s="63" t="s">
        <v>978</v>
      </c>
      <c r="C352" t="s">
        <v>3062</v>
      </c>
      <c r="D352" t="s">
        <v>3063</v>
      </c>
      <c r="E352">
        <v>25962</v>
      </c>
      <c r="F352" s="64">
        <v>202.02500000000001</v>
      </c>
      <c r="G352" s="63" t="s">
        <v>2803</v>
      </c>
      <c r="H352" s="63">
        <v>59</v>
      </c>
      <c r="I352" s="67">
        <v>19.670000000000002</v>
      </c>
      <c r="J352" s="63" t="s">
        <v>1411</v>
      </c>
      <c r="K352" s="63">
        <v>0</v>
      </c>
      <c r="L352">
        <f t="shared" si="15"/>
        <v>59</v>
      </c>
      <c r="M352" s="65">
        <v>1</v>
      </c>
      <c r="N352" s="65">
        <v>196.67</v>
      </c>
      <c r="O352" s="65">
        <v>0</v>
      </c>
      <c r="P352" s="66">
        <f t="shared" si="16"/>
        <v>0.29204306397723051</v>
      </c>
      <c r="Q352" s="2">
        <f t="shared" si="17"/>
        <v>0.59479239099232284</v>
      </c>
    </row>
    <row r="353" spans="1:17">
      <c r="A353" s="63" t="s">
        <v>838</v>
      </c>
      <c r="B353" s="63" t="s">
        <v>1364</v>
      </c>
      <c r="C353" t="s">
        <v>2279</v>
      </c>
      <c r="D353" t="s">
        <v>485</v>
      </c>
      <c r="E353">
        <v>55339</v>
      </c>
      <c r="F353" s="64">
        <v>145.89099999999999</v>
      </c>
      <c r="G353" s="63" t="s">
        <v>2644</v>
      </c>
      <c r="H353" s="63">
        <v>18</v>
      </c>
      <c r="I353" s="65">
        <v>6</v>
      </c>
      <c r="J353" s="63" t="s">
        <v>1411</v>
      </c>
      <c r="K353" s="63">
        <v>0</v>
      </c>
      <c r="L353">
        <f t="shared" si="15"/>
        <v>18</v>
      </c>
      <c r="M353" s="65">
        <v>1</v>
      </c>
      <c r="N353" s="65">
        <v>60</v>
      </c>
      <c r="O353" s="65">
        <v>0</v>
      </c>
      <c r="P353" s="66">
        <f t="shared" si="16"/>
        <v>0.12337978353702422</v>
      </c>
      <c r="Q353" s="2">
        <f t="shared" si="17"/>
        <v>0.25128265486155649</v>
      </c>
    </row>
    <row r="354" spans="1:17">
      <c r="A354" s="63" t="s">
        <v>838</v>
      </c>
      <c r="B354" s="63" t="s">
        <v>1366</v>
      </c>
      <c r="C354" t="s">
        <v>2882</v>
      </c>
      <c r="D354" t="s">
        <v>488</v>
      </c>
      <c r="E354">
        <v>9589</v>
      </c>
      <c r="F354" s="64">
        <v>44.244</v>
      </c>
      <c r="G354" s="63" t="s">
        <v>2883</v>
      </c>
      <c r="H354" s="63">
        <v>56</v>
      </c>
      <c r="I354" s="67">
        <v>18.670000000000002</v>
      </c>
      <c r="J354" s="63" t="s">
        <v>1411</v>
      </c>
      <c r="K354" s="63">
        <v>0</v>
      </c>
      <c r="L354">
        <f t="shared" si="15"/>
        <v>56</v>
      </c>
      <c r="M354" s="65">
        <v>1</v>
      </c>
      <c r="N354" s="65">
        <v>186.67</v>
      </c>
      <c r="O354" s="65">
        <v>0</v>
      </c>
      <c r="P354" s="66">
        <f t="shared" si="16"/>
        <v>1.2657083446343007</v>
      </c>
      <c r="Q354" s="2">
        <f t="shared" si="17"/>
        <v>2.5778174025138507</v>
      </c>
    </row>
    <row r="355" spans="1:17">
      <c r="A355" s="63" t="s">
        <v>838</v>
      </c>
      <c r="B355" s="63" t="s">
        <v>1369</v>
      </c>
      <c r="C355" t="s">
        <v>2884</v>
      </c>
      <c r="D355" t="s">
        <v>683</v>
      </c>
      <c r="E355">
        <v>63929</v>
      </c>
      <c r="F355" s="64">
        <v>57.033999999999999</v>
      </c>
      <c r="G355" s="63" t="s">
        <v>1595</v>
      </c>
      <c r="H355" s="63">
        <v>13</v>
      </c>
      <c r="I355" s="67">
        <v>4.33</v>
      </c>
      <c r="J355" s="63" t="s">
        <v>1411</v>
      </c>
      <c r="K355" s="63">
        <v>0</v>
      </c>
      <c r="L355">
        <f t="shared" si="15"/>
        <v>13</v>
      </c>
      <c r="M355" s="65">
        <v>1</v>
      </c>
      <c r="N355" s="65">
        <v>43.33</v>
      </c>
      <c r="O355" s="65">
        <v>0</v>
      </c>
      <c r="P355" s="66">
        <f t="shared" si="16"/>
        <v>0.22793421467896344</v>
      </c>
      <c r="Q355" s="2">
        <f t="shared" si="17"/>
        <v>0.46422446981458948</v>
      </c>
    </row>
    <row r="356" spans="1:17">
      <c r="A356" s="63" t="s">
        <v>838</v>
      </c>
      <c r="B356" s="63" t="s">
        <v>1370</v>
      </c>
      <c r="C356" t="s">
        <v>1459</v>
      </c>
      <c r="D356" t="s">
        <v>217</v>
      </c>
      <c r="E356">
        <v>7520</v>
      </c>
      <c r="F356" s="64">
        <v>82.704999999999998</v>
      </c>
      <c r="G356" s="63" t="s">
        <v>2998</v>
      </c>
      <c r="H356" s="63">
        <v>6</v>
      </c>
      <c r="I356" s="65">
        <v>2</v>
      </c>
      <c r="J356" s="63" t="s">
        <v>2999</v>
      </c>
      <c r="K356" s="63">
        <v>7</v>
      </c>
      <c r="L356">
        <f t="shared" si="15"/>
        <v>-1</v>
      </c>
      <c r="M356" s="67">
        <v>0.11</v>
      </c>
      <c r="N356" s="65">
        <v>0.86</v>
      </c>
      <c r="O356" s="67">
        <v>0.26</v>
      </c>
      <c r="P356" s="66">
        <f t="shared" si="16"/>
        <v>-1.2091167402212683E-2</v>
      </c>
      <c r="Q356" s="2">
        <f t="shared" si="17"/>
        <v>-2.4625595523854751E-2</v>
      </c>
    </row>
    <row r="357" spans="1:17">
      <c r="A357" s="63" t="s">
        <v>838</v>
      </c>
      <c r="B357" s="63" t="s">
        <v>1371</v>
      </c>
      <c r="C357" t="s">
        <v>1574</v>
      </c>
      <c r="D357" t="s">
        <v>218</v>
      </c>
      <c r="E357">
        <v>2547</v>
      </c>
      <c r="F357" s="64">
        <v>69.843000000000004</v>
      </c>
      <c r="G357" s="63" t="s">
        <v>1938</v>
      </c>
      <c r="H357" s="63">
        <v>10</v>
      </c>
      <c r="I357" s="67">
        <v>3.33</v>
      </c>
      <c r="J357" s="63" t="s">
        <v>1891</v>
      </c>
      <c r="K357" s="63">
        <v>7</v>
      </c>
      <c r="L357">
        <f t="shared" si="15"/>
        <v>3</v>
      </c>
      <c r="M357" s="67">
        <v>0.21</v>
      </c>
      <c r="N357" s="65">
        <v>1.43</v>
      </c>
      <c r="O357" s="67">
        <v>0.24</v>
      </c>
      <c r="P357" s="66">
        <f t="shared" si="16"/>
        <v>4.2953481379665821E-2</v>
      </c>
      <c r="Q357" s="2">
        <f t="shared" si="17"/>
        <v>8.7481632137812265E-2</v>
      </c>
    </row>
    <row r="358" spans="1:17">
      <c r="A358" s="63" t="s">
        <v>838</v>
      </c>
      <c r="B358" s="63" t="s">
        <v>1373</v>
      </c>
      <c r="C358" t="s">
        <v>1649</v>
      </c>
      <c r="D358" t="s">
        <v>219</v>
      </c>
      <c r="E358">
        <v>4904</v>
      </c>
      <c r="F358" s="64">
        <v>35.923999999999999</v>
      </c>
      <c r="G358" s="63" t="s">
        <v>1879</v>
      </c>
      <c r="H358" s="63">
        <v>9</v>
      </c>
      <c r="I358" s="65">
        <v>3</v>
      </c>
      <c r="J358" s="63" t="s">
        <v>1535</v>
      </c>
      <c r="K358" s="63">
        <v>8</v>
      </c>
      <c r="L358">
        <f t="shared" si="15"/>
        <v>1</v>
      </c>
      <c r="M358" s="67">
        <v>0.02</v>
      </c>
      <c r="N358" s="65">
        <v>1.1200000000000001</v>
      </c>
      <c r="O358" s="67">
        <v>0.3</v>
      </c>
      <c r="P358" s="66">
        <f t="shared" si="16"/>
        <v>2.7836543814719963E-2</v>
      </c>
      <c r="Q358" s="2">
        <f t="shared" si="17"/>
        <v>5.6693571924073247E-2</v>
      </c>
    </row>
    <row r="359" spans="1:17">
      <c r="A359" s="63" t="s">
        <v>838</v>
      </c>
      <c r="B359" s="63" t="s">
        <v>1374</v>
      </c>
      <c r="C359" t="s">
        <v>1517</v>
      </c>
      <c r="D359" t="s">
        <v>220</v>
      </c>
      <c r="E359">
        <v>8531</v>
      </c>
      <c r="F359" s="64">
        <v>40.090000000000003</v>
      </c>
      <c r="G359" s="63" t="s">
        <v>1435</v>
      </c>
      <c r="H359" s="63">
        <v>9</v>
      </c>
      <c r="I359" s="65">
        <v>3</v>
      </c>
      <c r="J359" s="63" t="s">
        <v>1511</v>
      </c>
      <c r="K359" s="63">
        <v>5</v>
      </c>
      <c r="L359">
        <f t="shared" si="15"/>
        <v>4</v>
      </c>
      <c r="M359" s="67">
        <v>0.32</v>
      </c>
      <c r="N359" s="65">
        <v>1.8</v>
      </c>
      <c r="O359" s="67">
        <v>0.21</v>
      </c>
      <c r="P359" s="66">
        <f t="shared" si="16"/>
        <v>9.9775505113494631E-2</v>
      </c>
      <c r="Q359" s="2">
        <f t="shared" si="17"/>
        <v>0.20320876805192389</v>
      </c>
    </row>
    <row r="360" spans="1:17">
      <c r="A360" s="63" t="s">
        <v>838</v>
      </c>
      <c r="B360" s="63" t="s">
        <v>1375</v>
      </c>
      <c r="C360" t="s">
        <v>1669</v>
      </c>
      <c r="D360" t="s">
        <v>221</v>
      </c>
      <c r="E360">
        <v>56252</v>
      </c>
      <c r="F360" s="64">
        <v>219.98500000000001</v>
      </c>
      <c r="G360" s="63" t="s">
        <v>2153</v>
      </c>
      <c r="H360" s="63">
        <v>9</v>
      </c>
      <c r="I360" s="65">
        <v>3</v>
      </c>
      <c r="J360" s="63" t="s">
        <v>1772</v>
      </c>
      <c r="K360" s="63">
        <v>14</v>
      </c>
      <c r="L360">
        <f t="shared" si="15"/>
        <v>-5</v>
      </c>
      <c r="M360" s="65">
        <v>0</v>
      </c>
      <c r="N360" s="65">
        <v>0.64</v>
      </c>
      <c r="O360" s="67">
        <v>0.35</v>
      </c>
      <c r="P360" s="66">
        <f t="shared" si="16"/>
        <v>-2.2728822419710432E-2</v>
      </c>
      <c r="Q360" s="2">
        <f t="shared" si="17"/>
        <v>-4.6290880691874606E-2</v>
      </c>
    </row>
    <row r="361" spans="1:17">
      <c r="A361" s="63" t="s">
        <v>838</v>
      </c>
      <c r="B361" s="63" t="s">
        <v>1376</v>
      </c>
      <c r="C361" t="s">
        <v>2885</v>
      </c>
      <c r="D361" t="s">
        <v>685</v>
      </c>
      <c r="E361">
        <v>64848</v>
      </c>
      <c r="F361" s="64">
        <v>160.24799999999999</v>
      </c>
      <c r="G361" s="63" t="s">
        <v>2801</v>
      </c>
      <c r="H361" s="63">
        <v>30</v>
      </c>
      <c r="I361" s="65">
        <v>10</v>
      </c>
      <c r="J361" s="63" t="s">
        <v>1411</v>
      </c>
      <c r="K361" s="63">
        <v>0</v>
      </c>
      <c r="L361">
        <f t="shared" si="15"/>
        <v>30</v>
      </c>
      <c r="M361" s="65">
        <v>1</v>
      </c>
      <c r="N361" s="65">
        <v>100</v>
      </c>
      <c r="O361" s="65">
        <v>0</v>
      </c>
      <c r="P361" s="66">
        <f t="shared" si="16"/>
        <v>0.18720982477160403</v>
      </c>
      <c r="Q361" s="2">
        <f t="shared" si="17"/>
        <v>0.38128273884237074</v>
      </c>
    </row>
    <row r="362" spans="1:17">
      <c r="A362" s="63" t="s">
        <v>838</v>
      </c>
      <c r="B362" s="63" t="s">
        <v>1377</v>
      </c>
      <c r="C362" t="s">
        <v>1531</v>
      </c>
      <c r="D362" t="s">
        <v>222</v>
      </c>
      <c r="E362">
        <v>7531</v>
      </c>
      <c r="F362" s="64">
        <v>29.173999999999999</v>
      </c>
      <c r="G362" s="63" t="s">
        <v>2314</v>
      </c>
      <c r="H362" s="63">
        <v>6</v>
      </c>
      <c r="I362" s="65">
        <v>2</v>
      </c>
      <c r="J362" s="63" t="s">
        <v>1411</v>
      </c>
      <c r="K362" s="63">
        <v>0</v>
      </c>
      <c r="L362">
        <f t="shared" si="15"/>
        <v>6</v>
      </c>
      <c r="M362" s="67">
        <v>0.66</v>
      </c>
      <c r="N362" s="65">
        <v>20</v>
      </c>
      <c r="O362" s="67">
        <v>0.04</v>
      </c>
      <c r="P362" s="66">
        <f t="shared" si="16"/>
        <v>0.20566257626653869</v>
      </c>
      <c r="Q362" s="2">
        <f t="shared" si="17"/>
        <v>0.41886471744712567</v>
      </c>
    </row>
    <row r="363" spans="1:17">
      <c r="A363" s="63" t="s">
        <v>838</v>
      </c>
      <c r="B363" s="63" t="s">
        <v>1378</v>
      </c>
      <c r="C363" t="s">
        <v>1453</v>
      </c>
      <c r="D363" t="s">
        <v>224</v>
      </c>
      <c r="E363">
        <v>10971</v>
      </c>
      <c r="F363" s="64">
        <v>27.763999999999999</v>
      </c>
      <c r="G363" s="63" t="s">
        <v>1729</v>
      </c>
      <c r="H363" s="63">
        <v>9</v>
      </c>
      <c r="I363" s="65">
        <v>3</v>
      </c>
      <c r="J363" s="63" t="s">
        <v>1431</v>
      </c>
      <c r="K363" s="63">
        <v>3</v>
      </c>
      <c r="L363">
        <f t="shared" si="15"/>
        <v>6</v>
      </c>
      <c r="M363" s="65">
        <v>0.7</v>
      </c>
      <c r="N363" s="65">
        <v>3</v>
      </c>
      <c r="O363" s="67">
        <v>0.02</v>
      </c>
      <c r="P363" s="66">
        <f t="shared" si="16"/>
        <v>0.21610718916582625</v>
      </c>
      <c r="Q363" s="2">
        <f t="shared" si="17"/>
        <v>0.44013684147826121</v>
      </c>
    </row>
    <row r="364" spans="1:17">
      <c r="A364" s="63" t="s">
        <v>838</v>
      </c>
      <c r="B364" s="63" t="s">
        <v>1380</v>
      </c>
      <c r="C364" t="s">
        <v>1486</v>
      </c>
      <c r="D364" t="s">
        <v>225</v>
      </c>
      <c r="E364">
        <v>7534</v>
      </c>
      <c r="F364" s="64">
        <v>27.745000000000001</v>
      </c>
      <c r="G364" s="63" t="s">
        <v>1437</v>
      </c>
      <c r="H364" s="63">
        <v>6</v>
      </c>
      <c r="I364" s="65">
        <v>2</v>
      </c>
      <c r="J364" s="63" t="s">
        <v>1906</v>
      </c>
      <c r="K364" s="63">
        <v>3</v>
      </c>
      <c r="L364">
        <f t="shared" si="15"/>
        <v>3</v>
      </c>
      <c r="M364" s="65">
        <v>0.56999999999999995</v>
      </c>
      <c r="N364" s="65">
        <v>2</v>
      </c>
      <c r="O364" s="67">
        <v>0.09</v>
      </c>
      <c r="P364" s="66">
        <f t="shared" si="16"/>
        <v>0.10812759055685708</v>
      </c>
      <c r="Q364" s="2">
        <f t="shared" si="17"/>
        <v>0.22021912537038102</v>
      </c>
    </row>
    <row r="365" spans="1:17">
      <c r="A365" s="63" t="s">
        <v>838</v>
      </c>
      <c r="B365" s="63" t="s">
        <v>1381</v>
      </c>
      <c r="C365" t="s">
        <v>2284</v>
      </c>
      <c r="D365" t="s">
        <v>489</v>
      </c>
      <c r="E365">
        <v>22890</v>
      </c>
      <c r="F365" s="64">
        <v>82.016000000000005</v>
      </c>
      <c r="G365" s="63" t="s">
        <v>1476</v>
      </c>
      <c r="H365" s="63">
        <v>6</v>
      </c>
      <c r="I365" s="65">
        <v>2</v>
      </c>
      <c r="J365" s="63" t="s">
        <v>1411</v>
      </c>
      <c r="K365" s="63">
        <v>0</v>
      </c>
      <c r="L365">
        <f t="shared" si="15"/>
        <v>6</v>
      </c>
      <c r="M365" s="67">
        <v>0.66</v>
      </c>
      <c r="N365" s="65">
        <v>20</v>
      </c>
      <c r="O365" s="67">
        <v>0.04</v>
      </c>
      <c r="P365" s="66">
        <f t="shared" si="16"/>
        <v>7.315645727662895E-2</v>
      </c>
      <c r="Q365" s="2">
        <f t="shared" si="17"/>
        <v>0.14899482133732983</v>
      </c>
    </row>
    <row r="366" spans="1:17">
      <c r="A366" s="63" t="s">
        <v>838</v>
      </c>
      <c r="B366" s="63" t="s">
        <v>1383</v>
      </c>
      <c r="C366" t="s">
        <v>2886</v>
      </c>
      <c r="D366" t="s">
        <v>686</v>
      </c>
      <c r="E366">
        <v>23091</v>
      </c>
      <c r="F366" s="64">
        <v>196.63499999999999</v>
      </c>
      <c r="G366" s="63" t="s">
        <v>2887</v>
      </c>
      <c r="H366" s="63">
        <v>53</v>
      </c>
      <c r="I366" s="67">
        <v>17.670000000000002</v>
      </c>
      <c r="J366" s="63" t="s">
        <v>1411</v>
      </c>
      <c r="K366" s="63">
        <v>0</v>
      </c>
      <c r="L366">
        <f t="shared" si="15"/>
        <v>53</v>
      </c>
      <c r="M366" s="65">
        <v>1</v>
      </c>
      <c r="N366" s="65">
        <v>176.67</v>
      </c>
      <c r="O366" s="65">
        <v>0</v>
      </c>
      <c r="P366" s="66">
        <f t="shared" si="16"/>
        <v>0.26953492511506089</v>
      </c>
      <c r="Q366" s="2">
        <f t="shared" si="17"/>
        <v>0.54895096764778184</v>
      </c>
    </row>
    <row r="367" spans="1:17">
      <c r="A367" s="63" t="s">
        <v>838</v>
      </c>
      <c r="B367" s="63" t="s">
        <v>1385</v>
      </c>
      <c r="C367" t="s">
        <v>2888</v>
      </c>
      <c r="D367" t="s">
        <v>688</v>
      </c>
      <c r="E367">
        <v>51663</v>
      </c>
      <c r="F367" s="64">
        <v>117.012</v>
      </c>
      <c r="G367" s="63" t="s">
        <v>1665</v>
      </c>
      <c r="H367" s="63">
        <v>28</v>
      </c>
      <c r="I367" s="67">
        <v>9.33</v>
      </c>
      <c r="J367" s="63" t="s">
        <v>1411</v>
      </c>
      <c r="K367" s="63">
        <v>0</v>
      </c>
      <c r="L367">
        <f t="shared" si="15"/>
        <v>28</v>
      </c>
      <c r="M367" s="65">
        <v>1</v>
      </c>
      <c r="N367" s="65">
        <v>93.33</v>
      </c>
      <c r="O367" s="65">
        <v>0</v>
      </c>
      <c r="P367" s="66">
        <f t="shared" si="16"/>
        <v>0.23929169657812874</v>
      </c>
      <c r="Q367" s="2">
        <f t="shared" si="17"/>
        <v>0.48735579751146385</v>
      </c>
    </row>
    <row r="368" spans="1:17">
      <c r="A368" s="63" t="s">
        <v>838</v>
      </c>
      <c r="B368" s="63" t="s">
        <v>1386</v>
      </c>
      <c r="C368" t="s">
        <v>2989</v>
      </c>
      <c r="D368" t="s">
        <v>689</v>
      </c>
      <c r="E368">
        <v>197407</v>
      </c>
      <c r="F368" s="64">
        <v>67.819999999999993</v>
      </c>
      <c r="G368" s="63" t="s">
        <v>1487</v>
      </c>
      <c r="H368" s="63">
        <v>4</v>
      </c>
      <c r="I368" s="67">
        <v>1.33</v>
      </c>
      <c r="J368" s="63" t="s">
        <v>1411</v>
      </c>
      <c r="K368" s="63">
        <v>0</v>
      </c>
      <c r="L368">
        <f t="shared" si="15"/>
        <v>4</v>
      </c>
      <c r="M368" s="67">
        <v>0.33</v>
      </c>
      <c r="N368" s="65">
        <v>13.33</v>
      </c>
      <c r="O368" s="67">
        <v>0.14000000000000001</v>
      </c>
      <c r="P368" s="66">
        <f t="shared" si="16"/>
        <v>5.8979652020053085E-2</v>
      </c>
      <c r="Q368" s="2">
        <f t="shared" si="17"/>
        <v>0.12012149087587186</v>
      </c>
    </row>
    <row r="369" spans="1:17">
      <c r="A369" s="63" t="s">
        <v>838</v>
      </c>
      <c r="B369" s="63" t="s">
        <v>1389</v>
      </c>
      <c r="C369" t="s">
        <v>2889</v>
      </c>
      <c r="D369" t="s">
        <v>690</v>
      </c>
      <c r="E369">
        <v>27332</v>
      </c>
      <c r="F369" s="64">
        <v>220.625</v>
      </c>
      <c r="G369" s="63" t="s">
        <v>1745</v>
      </c>
      <c r="H369" s="63">
        <v>12</v>
      </c>
      <c r="I369" s="65">
        <v>4</v>
      </c>
      <c r="J369" s="63" t="s">
        <v>1411</v>
      </c>
      <c r="K369" s="63">
        <v>0</v>
      </c>
      <c r="L369">
        <f t="shared" si="15"/>
        <v>12</v>
      </c>
      <c r="M369" s="65">
        <v>1</v>
      </c>
      <c r="N369" s="65">
        <v>40</v>
      </c>
      <c r="O369" s="65">
        <v>0</v>
      </c>
      <c r="P369" s="66">
        <f t="shared" si="16"/>
        <v>5.4390934844192634E-2</v>
      </c>
      <c r="Q369" s="2">
        <f t="shared" si="17"/>
        <v>0.11077583471322329</v>
      </c>
    </row>
  </sheetData>
  <autoFilter ref="A1:Q369">
    <sortState ref="A2:Q369">
      <sortCondition ref="D1:D369"/>
    </sortState>
  </autoFilter>
  <dataConsolidate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1"/>
  <sheetViews>
    <sheetView workbookViewId="0">
      <selection activeCell="N1" sqref="N1"/>
    </sheetView>
  </sheetViews>
  <sheetFormatPr baseColWidth="10" defaultRowHeight="15" x14ac:dyDescent="0"/>
  <cols>
    <col min="6" max="6" width="10.83203125" style="64"/>
    <col min="9" max="9" width="10.83203125" style="79"/>
    <col min="14" max="14" width="10.83203125" style="2"/>
  </cols>
  <sheetData>
    <row r="1" spans="1:17" s="22" customFormat="1" ht="30">
      <c r="A1" s="47" t="s">
        <v>1395</v>
      </c>
      <c r="B1" s="47" t="s">
        <v>1396</v>
      </c>
      <c r="C1" s="48" t="s">
        <v>1397</v>
      </c>
      <c r="D1" s="48" t="s">
        <v>226</v>
      </c>
      <c r="E1" s="48" t="s">
        <v>1398</v>
      </c>
      <c r="F1" s="49" t="s">
        <v>1399</v>
      </c>
      <c r="G1" s="47" t="s">
        <v>3314</v>
      </c>
      <c r="H1" s="47" t="s">
        <v>3059</v>
      </c>
      <c r="I1" s="47" t="s">
        <v>3060</v>
      </c>
      <c r="J1" s="47" t="s">
        <v>3315</v>
      </c>
      <c r="K1" s="47" t="s">
        <v>3316</v>
      </c>
      <c r="L1" s="47" t="s">
        <v>3061</v>
      </c>
      <c r="M1" s="47" t="s">
        <v>1400</v>
      </c>
      <c r="N1" s="47" t="s">
        <v>2052</v>
      </c>
      <c r="O1" s="47" t="s">
        <v>1401</v>
      </c>
      <c r="P1" s="47" t="s">
        <v>1402</v>
      </c>
      <c r="Q1" s="47" t="s">
        <v>2051</v>
      </c>
    </row>
    <row r="2" spans="1:17">
      <c r="A2" s="3" t="s">
        <v>838</v>
      </c>
      <c r="B2" s="3" t="s">
        <v>719</v>
      </c>
      <c r="C2" s="3" t="s">
        <v>2933</v>
      </c>
      <c r="D2" s="3" t="s">
        <v>501</v>
      </c>
      <c r="E2" s="3">
        <v>27161</v>
      </c>
      <c r="F2" s="75">
        <v>97.207999999999998</v>
      </c>
      <c r="G2" s="3" t="s">
        <v>3064</v>
      </c>
      <c r="H2" s="3">
        <v>29</v>
      </c>
      <c r="I2" s="76">
        <v>9.67</v>
      </c>
      <c r="J2" s="3" t="s">
        <v>1411</v>
      </c>
      <c r="K2" s="3">
        <v>0</v>
      </c>
      <c r="L2" s="3">
        <f t="shared" ref="L2:L65" si="0">H2-K2</f>
        <v>29</v>
      </c>
      <c r="M2" s="5">
        <v>1</v>
      </c>
      <c r="N2" s="5">
        <v>96.67</v>
      </c>
      <c r="O2" s="5">
        <v>0</v>
      </c>
      <c r="P2" s="77">
        <f t="shared" ref="P2:P65" si="1">L2/F2</f>
        <v>0.29832935560859192</v>
      </c>
      <c r="Q2" s="5">
        <f t="shared" ref="Q2:Q65" si="2">P2/1.192</f>
        <v>0.25027630504076503</v>
      </c>
    </row>
    <row r="3" spans="1:17">
      <c r="A3" s="3" t="s">
        <v>838</v>
      </c>
      <c r="B3" s="3" t="s">
        <v>720</v>
      </c>
      <c r="C3" s="3" t="s">
        <v>3065</v>
      </c>
      <c r="D3" s="3" t="s">
        <v>502</v>
      </c>
      <c r="E3" s="3">
        <v>192669</v>
      </c>
      <c r="F3" s="75">
        <v>97.36</v>
      </c>
      <c r="G3" s="3" t="s">
        <v>2622</v>
      </c>
      <c r="H3" s="3">
        <v>13</v>
      </c>
      <c r="I3" s="76">
        <v>4.33</v>
      </c>
      <c r="J3" s="3" t="s">
        <v>1411</v>
      </c>
      <c r="K3" s="3">
        <v>0</v>
      </c>
      <c r="L3" s="3">
        <f t="shared" si="0"/>
        <v>13</v>
      </c>
      <c r="M3" s="5">
        <v>1</v>
      </c>
      <c r="N3" s="5">
        <v>43.33</v>
      </c>
      <c r="O3" s="5">
        <v>0</v>
      </c>
      <c r="P3" s="77">
        <f t="shared" si="1"/>
        <v>0.13352506162695152</v>
      </c>
      <c r="Q3" s="5">
        <f t="shared" si="2"/>
        <v>0.11201766915012712</v>
      </c>
    </row>
    <row r="4" spans="1:17">
      <c r="A4" s="3" t="s">
        <v>838</v>
      </c>
      <c r="B4" s="3" t="s">
        <v>710</v>
      </c>
      <c r="C4" s="3" t="s">
        <v>3066</v>
      </c>
      <c r="D4" s="3" t="s">
        <v>496</v>
      </c>
      <c r="E4" s="3">
        <v>8086</v>
      </c>
      <c r="F4" s="75">
        <v>59.573999999999998</v>
      </c>
      <c r="G4" s="3" t="s">
        <v>1437</v>
      </c>
      <c r="H4" s="3">
        <v>6</v>
      </c>
      <c r="I4" s="76">
        <v>2</v>
      </c>
      <c r="J4" s="3" t="s">
        <v>1411</v>
      </c>
      <c r="K4" s="3">
        <v>0</v>
      </c>
      <c r="L4" s="3">
        <f t="shared" si="0"/>
        <v>6</v>
      </c>
      <c r="M4" s="5">
        <v>1</v>
      </c>
      <c r="N4" s="5">
        <v>20</v>
      </c>
      <c r="O4" s="5">
        <v>0</v>
      </c>
      <c r="P4" s="77">
        <f t="shared" si="1"/>
        <v>0.10071507704703395</v>
      </c>
      <c r="Q4" s="5">
        <f t="shared" si="2"/>
        <v>8.4492514301202984E-2</v>
      </c>
    </row>
    <row r="5" spans="1:17">
      <c r="A5" s="3" t="s">
        <v>838</v>
      </c>
      <c r="B5" s="3" t="s">
        <v>716</v>
      </c>
      <c r="C5" s="3" t="s">
        <v>3067</v>
      </c>
      <c r="D5" s="3" t="s">
        <v>498</v>
      </c>
      <c r="E5" s="3">
        <v>86</v>
      </c>
      <c r="F5" s="75">
        <v>47.460999999999999</v>
      </c>
      <c r="G5" s="3" t="s">
        <v>3068</v>
      </c>
      <c r="H5" s="3">
        <v>15</v>
      </c>
      <c r="I5" s="76">
        <v>5</v>
      </c>
      <c r="J5" s="3" t="s">
        <v>1411</v>
      </c>
      <c r="K5" s="3">
        <v>0</v>
      </c>
      <c r="L5" s="3">
        <f t="shared" si="0"/>
        <v>15</v>
      </c>
      <c r="M5" s="5">
        <v>1</v>
      </c>
      <c r="N5" s="5">
        <v>50</v>
      </c>
      <c r="O5" s="5">
        <v>0</v>
      </c>
      <c r="P5" s="77">
        <f t="shared" si="1"/>
        <v>0.31604896651987952</v>
      </c>
      <c r="Q5" s="5">
        <f t="shared" si="2"/>
        <v>0.26514175043614052</v>
      </c>
    </row>
    <row r="6" spans="1:17">
      <c r="A6" s="3" t="s">
        <v>838</v>
      </c>
      <c r="B6" s="3" t="s">
        <v>717</v>
      </c>
      <c r="C6" s="3" t="s">
        <v>3069</v>
      </c>
      <c r="D6" s="3" t="s">
        <v>499</v>
      </c>
      <c r="E6" s="3">
        <v>118</v>
      </c>
      <c r="F6" s="75">
        <v>80.954999999999998</v>
      </c>
      <c r="G6" s="3" t="s">
        <v>3070</v>
      </c>
      <c r="H6" s="3">
        <v>18</v>
      </c>
      <c r="I6" s="76">
        <v>6</v>
      </c>
      <c r="J6" s="3" t="s">
        <v>1411</v>
      </c>
      <c r="K6" s="3">
        <v>0</v>
      </c>
      <c r="L6" s="3">
        <f t="shared" si="0"/>
        <v>18</v>
      </c>
      <c r="M6" s="5">
        <v>1</v>
      </c>
      <c r="N6" s="5">
        <v>60</v>
      </c>
      <c r="O6" s="5">
        <v>0</v>
      </c>
      <c r="P6" s="77">
        <f t="shared" si="1"/>
        <v>0.22234574763757645</v>
      </c>
      <c r="Q6" s="5">
        <f t="shared" si="2"/>
        <v>0.1865316674811883</v>
      </c>
    </row>
    <row r="7" spans="1:17">
      <c r="A7" s="3" t="s">
        <v>838</v>
      </c>
      <c r="B7" s="3" t="s">
        <v>706</v>
      </c>
      <c r="C7" s="3" t="s">
        <v>1917</v>
      </c>
      <c r="D7" s="3" t="s">
        <v>8</v>
      </c>
      <c r="E7" s="3">
        <v>10189</v>
      </c>
      <c r="F7" s="75">
        <v>26.888000000000002</v>
      </c>
      <c r="G7" s="3" t="s">
        <v>3071</v>
      </c>
      <c r="H7" s="3">
        <v>21</v>
      </c>
      <c r="I7" s="76">
        <v>7</v>
      </c>
      <c r="J7" s="3" t="s">
        <v>1900</v>
      </c>
      <c r="K7" s="3">
        <v>2</v>
      </c>
      <c r="L7" s="3">
        <f t="shared" si="0"/>
        <v>19</v>
      </c>
      <c r="M7" s="5">
        <v>1</v>
      </c>
      <c r="N7" s="5">
        <v>10.5</v>
      </c>
      <c r="O7" s="5">
        <v>0</v>
      </c>
      <c r="P7" s="77">
        <f t="shared" si="1"/>
        <v>0.70663493008033318</v>
      </c>
      <c r="Q7" s="5">
        <f t="shared" si="2"/>
        <v>0.59281453865799771</v>
      </c>
    </row>
    <row r="8" spans="1:17">
      <c r="A8" s="3" t="s">
        <v>838</v>
      </c>
      <c r="B8" s="3" t="s">
        <v>722</v>
      </c>
      <c r="C8" s="3" t="s">
        <v>3072</v>
      </c>
      <c r="D8" s="3" t="s">
        <v>503</v>
      </c>
      <c r="E8" s="3">
        <v>51421</v>
      </c>
      <c r="F8" s="75">
        <v>85.763999999999996</v>
      </c>
      <c r="G8" s="3" t="s">
        <v>2369</v>
      </c>
      <c r="H8" s="3">
        <v>12</v>
      </c>
      <c r="I8" s="76">
        <v>4</v>
      </c>
      <c r="J8" s="3" t="s">
        <v>1411</v>
      </c>
      <c r="K8" s="3">
        <v>0</v>
      </c>
      <c r="L8" s="3">
        <f t="shared" si="0"/>
        <v>12</v>
      </c>
      <c r="M8" s="5">
        <v>1</v>
      </c>
      <c r="N8" s="5">
        <v>40</v>
      </c>
      <c r="O8" s="5">
        <v>0</v>
      </c>
      <c r="P8" s="77">
        <f t="shared" si="1"/>
        <v>0.13991884706870017</v>
      </c>
      <c r="Q8" s="5">
        <f t="shared" si="2"/>
        <v>0.11738158311132565</v>
      </c>
    </row>
    <row r="9" spans="1:17">
      <c r="A9" s="3" t="s">
        <v>838</v>
      </c>
      <c r="B9" s="3" t="s">
        <v>707</v>
      </c>
      <c r="C9" s="3" t="s">
        <v>1908</v>
      </c>
      <c r="D9" s="3" t="s">
        <v>9</v>
      </c>
      <c r="E9" s="3">
        <v>304</v>
      </c>
      <c r="F9" s="75">
        <v>38.658999999999999</v>
      </c>
      <c r="G9" s="3" t="s">
        <v>1771</v>
      </c>
      <c r="H9" s="3">
        <v>7</v>
      </c>
      <c r="I9" s="76">
        <v>2.33</v>
      </c>
      <c r="J9" s="3" t="s">
        <v>1411</v>
      </c>
      <c r="K9" s="3">
        <v>0</v>
      </c>
      <c r="L9" s="3">
        <f t="shared" si="0"/>
        <v>7</v>
      </c>
      <c r="M9" s="5">
        <v>1</v>
      </c>
      <c r="N9" s="5">
        <v>23.33</v>
      </c>
      <c r="O9" s="5">
        <v>0</v>
      </c>
      <c r="P9" s="77">
        <f t="shared" si="1"/>
        <v>0.1810703846452314</v>
      </c>
      <c r="Q9" s="5">
        <f t="shared" si="2"/>
        <v>0.15190468510505992</v>
      </c>
    </row>
    <row r="10" spans="1:17">
      <c r="A10" s="3" t="s">
        <v>838</v>
      </c>
      <c r="B10" s="3" t="s">
        <v>727</v>
      </c>
      <c r="C10" s="3" t="s">
        <v>2760</v>
      </c>
      <c r="D10" s="3" t="s">
        <v>504</v>
      </c>
      <c r="E10" s="3">
        <v>8289</v>
      </c>
      <c r="F10" s="75">
        <v>242.04499999999999</v>
      </c>
      <c r="G10" s="3" t="s">
        <v>3073</v>
      </c>
      <c r="H10" s="3">
        <v>35</v>
      </c>
      <c r="I10" s="76">
        <v>11.67</v>
      </c>
      <c r="J10" s="3" t="s">
        <v>1411</v>
      </c>
      <c r="K10" s="3">
        <v>0</v>
      </c>
      <c r="L10" s="3">
        <f t="shared" si="0"/>
        <v>35</v>
      </c>
      <c r="M10" s="5">
        <v>1</v>
      </c>
      <c r="N10" s="5">
        <v>116.67</v>
      </c>
      <c r="O10" s="5">
        <v>0</v>
      </c>
      <c r="P10" s="77">
        <f t="shared" si="1"/>
        <v>0.1446012105187052</v>
      </c>
      <c r="Q10" s="5">
        <f t="shared" si="2"/>
        <v>0.12130974036804128</v>
      </c>
    </row>
    <row r="11" spans="1:17">
      <c r="A11" s="3" t="s">
        <v>838</v>
      </c>
      <c r="B11" s="3" t="s">
        <v>733</v>
      </c>
      <c r="C11" s="3" t="s">
        <v>2761</v>
      </c>
      <c r="D11" s="3" t="s">
        <v>506</v>
      </c>
      <c r="E11" s="3">
        <v>6311</v>
      </c>
      <c r="F11" s="75">
        <v>140.28299999999999</v>
      </c>
      <c r="G11" s="3" t="s">
        <v>3074</v>
      </c>
      <c r="H11" s="3">
        <v>60</v>
      </c>
      <c r="I11" s="76">
        <v>20</v>
      </c>
      <c r="J11" s="3" t="s">
        <v>1411</v>
      </c>
      <c r="K11" s="3">
        <v>0</v>
      </c>
      <c r="L11" s="3">
        <f t="shared" si="0"/>
        <v>60</v>
      </c>
      <c r="M11" s="5">
        <v>1</v>
      </c>
      <c r="N11" s="5">
        <v>200</v>
      </c>
      <c r="O11" s="5">
        <v>0</v>
      </c>
      <c r="P11" s="77">
        <f t="shared" si="1"/>
        <v>0.4277068497251984</v>
      </c>
      <c r="Q11" s="5">
        <f t="shared" si="2"/>
        <v>0.35881447124597182</v>
      </c>
    </row>
    <row r="12" spans="1:17">
      <c r="A12" s="3" t="s">
        <v>838</v>
      </c>
      <c r="B12" s="3" t="s">
        <v>734</v>
      </c>
      <c r="C12" s="3" t="s">
        <v>2302</v>
      </c>
      <c r="D12" s="3" t="s">
        <v>239</v>
      </c>
      <c r="E12" s="3">
        <v>11273</v>
      </c>
      <c r="F12" s="75">
        <v>113.374</v>
      </c>
      <c r="G12" s="3" t="s">
        <v>3075</v>
      </c>
      <c r="H12" s="3">
        <v>62</v>
      </c>
      <c r="I12" s="76">
        <v>20.67</v>
      </c>
      <c r="J12" s="3" t="s">
        <v>1411</v>
      </c>
      <c r="K12" s="3">
        <v>0</v>
      </c>
      <c r="L12" s="3">
        <f t="shared" si="0"/>
        <v>62</v>
      </c>
      <c r="M12" s="5">
        <v>1</v>
      </c>
      <c r="N12" s="5">
        <v>206.67</v>
      </c>
      <c r="O12" s="5">
        <v>0</v>
      </c>
      <c r="P12" s="77">
        <f t="shared" si="1"/>
        <v>0.54686259636248169</v>
      </c>
      <c r="Q12" s="5">
        <f t="shared" si="2"/>
        <v>0.45877734594167929</v>
      </c>
    </row>
    <row r="13" spans="1:17">
      <c r="A13" s="3" t="s">
        <v>838</v>
      </c>
      <c r="B13" s="3" t="s">
        <v>739</v>
      </c>
      <c r="C13" s="3" t="s">
        <v>2764</v>
      </c>
      <c r="D13" s="3" t="s">
        <v>507</v>
      </c>
      <c r="E13" s="3">
        <v>54971</v>
      </c>
      <c r="F13" s="75">
        <v>56.494</v>
      </c>
      <c r="G13" s="3" t="s">
        <v>1986</v>
      </c>
      <c r="H13" s="3">
        <v>15</v>
      </c>
      <c r="I13" s="76">
        <v>5</v>
      </c>
      <c r="J13" s="3" t="s">
        <v>1411</v>
      </c>
      <c r="K13" s="3">
        <v>0</v>
      </c>
      <c r="L13" s="3">
        <f t="shared" si="0"/>
        <v>15</v>
      </c>
      <c r="M13" s="5">
        <v>1</v>
      </c>
      <c r="N13" s="5">
        <v>50</v>
      </c>
      <c r="O13" s="5">
        <v>0</v>
      </c>
      <c r="P13" s="77">
        <f t="shared" si="1"/>
        <v>0.26551492193861292</v>
      </c>
      <c r="Q13" s="5">
        <f t="shared" si="2"/>
        <v>0.22274741773373569</v>
      </c>
    </row>
    <row r="14" spans="1:17">
      <c r="A14" s="3" t="s">
        <v>838</v>
      </c>
      <c r="B14" s="3" t="s">
        <v>741</v>
      </c>
      <c r="C14" s="3" t="s">
        <v>1403</v>
      </c>
      <c r="D14" s="3" t="s">
        <v>14</v>
      </c>
      <c r="E14" s="3">
        <v>9774</v>
      </c>
      <c r="F14" s="75">
        <v>106.122</v>
      </c>
      <c r="G14" s="3" t="s">
        <v>3076</v>
      </c>
      <c r="H14" s="3">
        <v>97</v>
      </c>
      <c r="I14" s="76">
        <v>32.33</v>
      </c>
      <c r="J14" s="3" t="s">
        <v>1503</v>
      </c>
      <c r="K14" s="3">
        <v>11</v>
      </c>
      <c r="L14" s="3">
        <f t="shared" si="0"/>
        <v>86</v>
      </c>
      <c r="M14" s="5">
        <v>1</v>
      </c>
      <c r="N14" s="5">
        <v>8.82</v>
      </c>
      <c r="O14" s="5">
        <v>0</v>
      </c>
      <c r="P14" s="77">
        <f t="shared" si="1"/>
        <v>0.81038804394941666</v>
      </c>
      <c r="Q14" s="5">
        <f t="shared" si="2"/>
        <v>0.67985574156830264</v>
      </c>
    </row>
    <row r="15" spans="1:17">
      <c r="A15" s="3" t="s">
        <v>838</v>
      </c>
      <c r="B15" s="3" t="s">
        <v>746</v>
      </c>
      <c r="C15" s="25" t="s">
        <v>1831</v>
      </c>
      <c r="D15" s="25" t="s">
        <v>1830</v>
      </c>
      <c r="E15" s="3">
        <v>51637</v>
      </c>
      <c r="F15" s="75">
        <v>28.068000000000001</v>
      </c>
      <c r="G15" s="3" t="s">
        <v>1874</v>
      </c>
      <c r="H15" s="3">
        <v>25</v>
      </c>
      <c r="I15" s="76">
        <v>8.33</v>
      </c>
      <c r="J15" s="3" t="s">
        <v>1411</v>
      </c>
      <c r="K15" s="3">
        <v>0</v>
      </c>
      <c r="L15" s="3">
        <f t="shared" si="0"/>
        <v>25</v>
      </c>
      <c r="M15" s="5">
        <v>1</v>
      </c>
      <c r="N15" s="5">
        <v>83.33</v>
      </c>
      <c r="O15" s="5">
        <v>0</v>
      </c>
      <c r="P15" s="77">
        <f t="shared" si="1"/>
        <v>0.89069402878723092</v>
      </c>
      <c r="Q15" s="5">
        <f t="shared" si="2"/>
        <v>0.74722653421747565</v>
      </c>
    </row>
    <row r="16" spans="1:17">
      <c r="A16" s="3" t="s">
        <v>838</v>
      </c>
      <c r="B16" s="3" t="s">
        <v>760</v>
      </c>
      <c r="C16" s="3" t="s">
        <v>1714</v>
      </c>
      <c r="D16" s="3" t="s">
        <v>19</v>
      </c>
      <c r="E16" s="3">
        <v>4076</v>
      </c>
      <c r="F16" s="75">
        <v>78.366</v>
      </c>
      <c r="G16" s="3" t="s">
        <v>3077</v>
      </c>
      <c r="H16" s="3">
        <v>54</v>
      </c>
      <c r="I16" s="76">
        <v>18</v>
      </c>
      <c r="J16" s="3" t="s">
        <v>1411</v>
      </c>
      <c r="K16" s="3">
        <v>0</v>
      </c>
      <c r="L16" s="3">
        <f t="shared" si="0"/>
        <v>54</v>
      </c>
      <c r="M16" s="5">
        <v>1</v>
      </c>
      <c r="N16" s="5">
        <v>180</v>
      </c>
      <c r="O16" s="5">
        <v>0</v>
      </c>
      <c r="P16" s="77">
        <f t="shared" si="1"/>
        <v>0.68907434346527829</v>
      </c>
      <c r="Q16" s="5">
        <f t="shared" si="2"/>
        <v>0.57808250290711272</v>
      </c>
    </row>
    <row r="17" spans="1:17">
      <c r="A17" s="3" t="s">
        <v>838</v>
      </c>
      <c r="B17" s="3" t="s">
        <v>763</v>
      </c>
      <c r="C17" s="3" t="s">
        <v>2320</v>
      </c>
      <c r="D17" s="3" t="s">
        <v>252</v>
      </c>
      <c r="E17" s="3">
        <v>22794</v>
      </c>
      <c r="F17" s="75">
        <v>76.278000000000006</v>
      </c>
      <c r="G17" s="3" t="s">
        <v>3078</v>
      </c>
      <c r="H17" s="3">
        <v>27</v>
      </c>
      <c r="I17" s="76">
        <v>9</v>
      </c>
      <c r="J17" s="3" t="s">
        <v>1411</v>
      </c>
      <c r="K17" s="3">
        <v>0</v>
      </c>
      <c r="L17" s="3">
        <f t="shared" si="0"/>
        <v>27</v>
      </c>
      <c r="M17" s="5">
        <v>1</v>
      </c>
      <c r="N17" s="5">
        <v>90</v>
      </c>
      <c r="O17" s="5">
        <v>0</v>
      </c>
      <c r="P17" s="77">
        <f t="shared" si="1"/>
        <v>0.35396837882482496</v>
      </c>
      <c r="Q17" s="5">
        <f t="shared" si="2"/>
        <v>0.29695333794028939</v>
      </c>
    </row>
    <row r="18" spans="1:17">
      <c r="A18" s="3" t="s">
        <v>838</v>
      </c>
      <c r="B18" s="3" t="s">
        <v>768</v>
      </c>
      <c r="C18" s="3" t="s">
        <v>2766</v>
      </c>
      <c r="D18" s="3" t="s">
        <v>514</v>
      </c>
      <c r="E18" s="3">
        <v>79872</v>
      </c>
      <c r="F18" s="75">
        <v>54.518999999999998</v>
      </c>
      <c r="G18" s="3" t="s">
        <v>3079</v>
      </c>
      <c r="H18" s="3">
        <v>10</v>
      </c>
      <c r="I18" s="76">
        <v>3.33</v>
      </c>
      <c r="J18" s="3" t="s">
        <v>1411</v>
      </c>
      <c r="K18" s="3">
        <v>0</v>
      </c>
      <c r="L18" s="3">
        <f t="shared" si="0"/>
        <v>10</v>
      </c>
      <c r="M18" s="5">
        <v>1</v>
      </c>
      <c r="N18" s="5">
        <v>33.33</v>
      </c>
      <c r="O18" s="5">
        <v>0</v>
      </c>
      <c r="P18" s="77">
        <f t="shared" si="1"/>
        <v>0.18342229314550892</v>
      </c>
      <c r="Q18" s="5">
        <f t="shared" si="2"/>
        <v>0.15387776270596387</v>
      </c>
    </row>
    <row r="19" spans="1:17">
      <c r="A19" s="3" t="s">
        <v>838</v>
      </c>
      <c r="B19" s="3" t="s">
        <v>778</v>
      </c>
      <c r="C19" s="3" t="s">
        <v>2768</v>
      </c>
      <c r="D19" s="3" t="s">
        <v>517</v>
      </c>
      <c r="E19" s="3">
        <v>984</v>
      </c>
      <c r="F19" s="75">
        <v>92.706999999999994</v>
      </c>
      <c r="G19" s="3" t="s">
        <v>1758</v>
      </c>
      <c r="H19" s="3">
        <v>9</v>
      </c>
      <c r="I19" s="76">
        <v>3</v>
      </c>
      <c r="J19" s="3" t="s">
        <v>1411</v>
      </c>
      <c r="K19" s="3">
        <v>0</v>
      </c>
      <c r="L19" s="3">
        <f t="shared" si="0"/>
        <v>9</v>
      </c>
      <c r="M19" s="5">
        <v>1</v>
      </c>
      <c r="N19" s="5">
        <v>30</v>
      </c>
      <c r="O19" s="5">
        <v>0</v>
      </c>
      <c r="P19" s="77">
        <f t="shared" si="1"/>
        <v>9.7080047892823637E-2</v>
      </c>
      <c r="Q19" s="5">
        <f t="shared" si="2"/>
        <v>8.1442993198677552E-2</v>
      </c>
    </row>
    <row r="20" spans="1:17">
      <c r="A20" s="3" t="s">
        <v>838</v>
      </c>
      <c r="B20" s="3" t="s">
        <v>781</v>
      </c>
      <c r="C20" s="3" t="s">
        <v>2769</v>
      </c>
      <c r="D20" s="3" t="s">
        <v>518</v>
      </c>
      <c r="E20" s="3">
        <v>1063</v>
      </c>
      <c r="F20" s="75">
        <v>367.76400000000001</v>
      </c>
      <c r="G20" s="3" t="s">
        <v>1542</v>
      </c>
      <c r="H20" s="3">
        <v>17</v>
      </c>
      <c r="I20" s="76">
        <v>5.67</v>
      </c>
      <c r="J20" s="3" t="s">
        <v>1411</v>
      </c>
      <c r="K20" s="3">
        <v>0</v>
      </c>
      <c r="L20" s="3">
        <f t="shared" si="0"/>
        <v>17</v>
      </c>
      <c r="M20" s="5">
        <v>1</v>
      </c>
      <c r="N20" s="5">
        <v>56.67</v>
      </c>
      <c r="O20" s="5">
        <v>0</v>
      </c>
      <c r="P20" s="77">
        <f t="shared" si="1"/>
        <v>4.6225296657639137E-2</v>
      </c>
      <c r="Q20" s="5">
        <f t="shared" si="2"/>
        <v>3.8779611289965724E-2</v>
      </c>
    </row>
    <row r="21" spans="1:17">
      <c r="A21" s="3" t="s">
        <v>838</v>
      </c>
      <c r="B21" s="3" t="s">
        <v>788</v>
      </c>
      <c r="C21" s="3" t="s">
        <v>2771</v>
      </c>
      <c r="D21" s="3" t="s">
        <v>519</v>
      </c>
      <c r="E21" s="3">
        <v>1106</v>
      </c>
      <c r="F21" s="75">
        <v>211.34399999999999</v>
      </c>
      <c r="G21" s="3" t="s">
        <v>3080</v>
      </c>
      <c r="H21" s="3">
        <v>78</v>
      </c>
      <c r="I21" s="76">
        <v>26</v>
      </c>
      <c r="J21" s="3" t="s">
        <v>1411</v>
      </c>
      <c r="K21" s="3">
        <v>0</v>
      </c>
      <c r="L21" s="3">
        <f t="shared" si="0"/>
        <v>78</v>
      </c>
      <c r="M21" s="5">
        <v>1</v>
      </c>
      <c r="N21" s="5">
        <v>260</v>
      </c>
      <c r="O21" s="5">
        <v>0</v>
      </c>
      <c r="P21" s="77">
        <f t="shared" si="1"/>
        <v>0.36906654553713381</v>
      </c>
      <c r="Q21" s="5">
        <f t="shared" si="2"/>
        <v>0.30961958518215926</v>
      </c>
    </row>
    <row r="22" spans="1:17">
      <c r="A22" s="3" t="s">
        <v>838</v>
      </c>
      <c r="B22" s="3" t="s">
        <v>791</v>
      </c>
      <c r="C22" s="3" t="s">
        <v>1903</v>
      </c>
      <c r="D22" s="3" t="s">
        <v>27</v>
      </c>
      <c r="E22" s="3">
        <v>26097</v>
      </c>
      <c r="F22" s="75">
        <v>26.396999999999998</v>
      </c>
      <c r="G22" s="3" t="s">
        <v>2541</v>
      </c>
      <c r="H22" s="3">
        <v>20</v>
      </c>
      <c r="I22" s="76">
        <v>6.67</v>
      </c>
      <c r="J22" s="3" t="s">
        <v>1456</v>
      </c>
      <c r="K22" s="3">
        <v>4</v>
      </c>
      <c r="L22" s="3">
        <f t="shared" si="0"/>
        <v>16</v>
      </c>
      <c r="M22" s="5">
        <v>1</v>
      </c>
      <c r="N22" s="5">
        <v>5</v>
      </c>
      <c r="O22" s="5">
        <v>0</v>
      </c>
      <c r="P22" s="77">
        <f t="shared" si="1"/>
        <v>0.60612948441110737</v>
      </c>
      <c r="Q22" s="5">
        <f t="shared" si="2"/>
        <v>0.50849788960663367</v>
      </c>
    </row>
    <row r="23" spans="1:17">
      <c r="A23" s="3" t="s">
        <v>838</v>
      </c>
      <c r="B23" s="3" t="s">
        <v>793</v>
      </c>
      <c r="C23" s="3" t="s">
        <v>2410</v>
      </c>
      <c r="D23" s="3" t="s">
        <v>266</v>
      </c>
      <c r="E23" s="3">
        <v>9685</v>
      </c>
      <c r="F23" s="75">
        <v>68.259</v>
      </c>
      <c r="G23" s="3" t="s">
        <v>1433</v>
      </c>
      <c r="H23" s="3">
        <v>8</v>
      </c>
      <c r="I23" s="76">
        <v>2.67</v>
      </c>
      <c r="J23" s="3" t="s">
        <v>1411</v>
      </c>
      <c r="K23" s="3">
        <v>0</v>
      </c>
      <c r="L23" s="3">
        <f t="shared" si="0"/>
        <v>8</v>
      </c>
      <c r="M23" s="5">
        <v>1</v>
      </c>
      <c r="N23" s="5">
        <v>26.67</v>
      </c>
      <c r="O23" s="5">
        <v>0</v>
      </c>
      <c r="P23" s="77">
        <f t="shared" si="1"/>
        <v>0.11720066218374134</v>
      </c>
      <c r="Q23" s="5">
        <f t="shared" si="2"/>
        <v>9.8322703174279658E-2</v>
      </c>
    </row>
    <row r="24" spans="1:17">
      <c r="A24" s="3" t="s">
        <v>838</v>
      </c>
      <c r="B24" s="3" t="s">
        <v>795</v>
      </c>
      <c r="C24" s="3" t="s">
        <v>1716</v>
      </c>
      <c r="D24" s="3" t="s">
        <v>28</v>
      </c>
      <c r="E24" s="3">
        <v>1213</v>
      </c>
      <c r="F24" s="75">
        <v>191.61500000000001</v>
      </c>
      <c r="G24" s="3" t="s">
        <v>3081</v>
      </c>
      <c r="H24" s="3">
        <v>99</v>
      </c>
      <c r="I24" s="76">
        <v>33</v>
      </c>
      <c r="J24" s="3" t="s">
        <v>1411</v>
      </c>
      <c r="K24" s="3">
        <v>0</v>
      </c>
      <c r="L24" s="3">
        <f t="shared" si="0"/>
        <v>99</v>
      </c>
      <c r="M24" s="5">
        <v>1</v>
      </c>
      <c r="N24" s="5">
        <v>330</v>
      </c>
      <c r="O24" s="5">
        <v>0</v>
      </c>
      <c r="P24" s="77">
        <f t="shared" si="1"/>
        <v>0.51666101296871325</v>
      </c>
      <c r="Q24" s="5">
        <f t="shared" si="2"/>
        <v>0.43344044712140373</v>
      </c>
    </row>
    <row r="25" spans="1:17">
      <c r="A25" s="3" t="s">
        <v>838</v>
      </c>
      <c r="B25" s="3" t="s">
        <v>798</v>
      </c>
      <c r="C25" s="3" t="s">
        <v>2090</v>
      </c>
      <c r="D25" s="3" t="s">
        <v>268</v>
      </c>
      <c r="E25" s="3">
        <v>29894</v>
      </c>
      <c r="F25" s="75">
        <v>160.88399999999999</v>
      </c>
      <c r="G25" s="3" t="s">
        <v>1673</v>
      </c>
      <c r="H25" s="3">
        <v>63</v>
      </c>
      <c r="I25" s="76">
        <v>21</v>
      </c>
      <c r="J25" s="3" t="s">
        <v>1411</v>
      </c>
      <c r="K25" s="3">
        <v>0</v>
      </c>
      <c r="L25" s="3">
        <f t="shared" si="0"/>
        <v>63</v>
      </c>
      <c r="M25" s="5">
        <v>1</v>
      </c>
      <c r="N25" s="5">
        <v>210</v>
      </c>
      <c r="O25" s="5">
        <v>0</v>
      </c>
      <c r="P25" s="77">
        <f t="shared" si="1"/>
        <v>0.39158648467218621</v>
      </c>
      <c r="Q25" s="5">
        <f t="shared" si="2"/>
        <v>0.32851215157062602</v>
      </c>
    </row>
    <row r="26" spans="1:17">
      <c r="A26" s="3" t="s">
        <v>838</v>
      </c>
      <c r="B26" s="3" t="s">
        <v>799</v>
      </c>
      <c r="C26" s="3" t="s">
        <v>2092</v>
      </c>
      <c r="D26" s="3" t="s">
        <v>269</v>
      </c>
      <c r="E26" s="3">
        <v>53981</v>
      </c>
      <c r="F26" s="75">
        <v>88.486999999999995</v>
      </c>
      <c r="G26" s="3" t="s">
        <v>3082</v>
      </c>
      <c r="H26" s="3">
        <v>58</v>
      </c>
      <c r="I26" s="76">
        <v>19.329999999999998</v>
      </c>
      <c r="J26" s="3" t="s">
        <v>1411</v>
      </c>
      <c r="K26" s="3">
        <v>0</v>
      </c>
      <c r="L26" s="3">
        <f t="shared" si="0"/>
        <v>58</v>
      </c>
      <c r="M26" s="5">
        <v>1</v>
      </c>
      <c r="N26" s="5">
        <v>193.33</v>
      </c>
      <c r="O26" s="5">
        <v>0</v>
      </c>
      <c r="P26" s="77">
        <f t="shared" si="1"/>
        <v>0.65546351441454676</v>
      </c>
      <c r="Q26" s="5">
        <f t="shared" si="2"/>
        <v>0.54988549866992176</v>
      </c>
    </row>
    <row r="27" spans="1:17">
      <c r="A27" s="3" t="s">
        <v>838</v>
      </c>
      <c r="B27" s="3" t="s">
        <v>800</v>
      </c>
      <c r="C27" s="3" t="s">
        <v>2094</v>
      </c>
      <c r="D27" s="3" t="s">
        <v>270</v>
      </c>
      <c r="E27" s="3">
        <v>51692</v>
      </c>
      <c r="F27" s="75">
        <v>77.486000000000004</v>
      </c>
      <c r="G27" s="3" t="s">
        <v>3083</v>
      </c>
      <c r="H27" s="3">
        <v>27</v>
      </c>
      <c r="I27" s="76">
        <v>9</v>
      </c>
      <c r="J27" s="3" t="s">
        <v>1411</v>
      </c>
      <c r="K27" s="3">
        <v>0</v>
      </c>
      <c r="L27" s="3">
        <f t="shared" si="0"/>
        <v>27</v>
      </c>
      <c r="M27" s="5">
        <v>1</v>
      </c>
      <c r="N27" s="5">
        <v>90</v>
      </c>
      <c r="O27" s="5">
        <v>0</v>
      </c>
      <c r="P27" s="77">
        <f t="shared" si="1"/>
        <v>0.3484500425883385</v>
      </c>
      <c r="Q27" s="5">
        <f t="shared" si="2"/>
        <v>0.29232386123182763</v>
      </c>
    </row>
    <row r="28" spans="1:17">
      <c r="A28" s="3" t="s">
        <v>838</v>
      </c>
      <c r="B28" s="3" t="s">
        <v>801</v>
      </c>
      <c r="C28" s="3" t="s">
        <v>2096</v>
      </c>
      <c r="D28" s="3" t="s">
        <v>271</v>
      </c>
      <c r="E28" s="3">
        <v>10898</v>
      </c>
      <c r="F28" s="75">
        <v>30.254999999999999</v>
      </c>
      <c r="G28" s="3" t="s">
        <v>2449</v>
      </c>
      <c r="H28" s="3">
        <v>20</v>
      </c>
      <c r="I28" s="76">
        <v>6.67</v>
      </c>
      <c r="J28" s="3" t="s">
        <v>1411</v>
      </c>
      <c r="K28" s="3">
        <v>0</v>
      </c>
      <c r="L28" s="3">
        <f t="shared" si="0"/>
        <v>20</v>
      </c>
      <c r="M28" s="5">
        <v>1</v>
      </c>
      <c r="N28" s="5">
        <v>66.67</v>
      </c>
      <c r="O28" s="5">
        <v>0</v>
      </c>
      <c r="P28" s="77">
        <f t="shared" si="1"/>
        <v>0.6610477607007107</v>
      </c>
      <c r="Q28" s="5">
        <f t="shared" si="2"/>
        <v>0.55457026904422035</v>
      </c>
    </row>
    <row r="29" spans="1:17">
      <c r="A29" s="3" t="s">
        <v>838</v>
      </c>
      <c r="B29" s="3" t="s">
        <v>807</v>
      </c>
      <c r="C29" s="3" t="s">
        <v>1406</v>
      </c>
      <c r="D29" s="3" t="s">
        <v>32</v>
      </c>
      <c r="E29" s="3">
        <v>10238</v>
      </c>
      <c r="F29" s="75">
        <v>38.926000000000002</v>
      </c>
      <c r="G29" s="3" t="s">
        <v>3084</v>
      </c>
      <c r="H29" s="3">
        <v>34</v>
      </c>
      <c r="I29" s="76">
        <v>11.33</v>
      </c>
      <c r="J29" s="3" t="s">
        <v>1411</v>
      </c>
      <c r="K29" s="3">
        <v>0</v>
      </c>
      <c r="L29" s="3">
        <f t="shared" si="0"/>
        <v>34</v>
      </c>
      <c r="M29" s="5">
        <v>1</v>
      </c>
      <c r="N29" s="5">
        <v>113.33</v>
      </c>
      <c r="O29" s="5">
        <v>0</v>
      </c>
      <c r="P29" s="77">
        <f t="shared" si="1"/>
        <v>0.87345219133740937</v>
      </c>
      <c r="Q29" s="5">
        <f t="shared" si="2"/>
        <v>0.7327619054844039</v>
      </c>
    </row>
    <row r="30" spans="1:17">
      <c r="A30" s="3" t="s">
        <v>838</v>
      </c>
      <c r="B30" s="3" t="s">
        <v>810</v>
      </c>
      <c r="C30" s="3" t="s">
        <v>1914</v>
      </c>
      <c r="D30" s="3" t="s">
        <v>34</v>
      </c>
      <c r="E30" s="3">
        <v>1653</v>
      </c>
      <c r="F30" s="75">
        <v>82.432000000000002</v>
      </c>
      <c r="G30" s="3" t="s">
        <v>1992</v>
      </c>
      <c r="H30" s="3">
        <v>46</v>
      </c>
      <c r="I30" s="76">
        <v>15.33</v>
      </c>
      <c r="J30" s="3" t="s">
        <v>1411</v>
      </c>
      <c r="K30" s="3">
        <v>0</v>
      </c>
      <c r="L30" s="3">
        <f t="shared" si="0"/>
        <v>46</v>
      </c>
      <c r="M30" s="5">
        <v>1</v>
      </c>
      <c r="N30" s="5">
        <v>153.33000000000001</v>
      </c>
      <c r="O30" s="5">
        <v>0</v>
      </c>
      <c r="P30" s="77">
        <f t="shared" si="1"/>
        <v>0.5580357142857143</v>
      </c>
      <c r="Q30" s="5">
        <f t="shared" si="2"/>
        <v>0.46815076701821673</v>
      </c>
    </row>
    <row r="31" spans="1:17">
      <c r="A31" s="3" t="s">
        <v>838</v>
      </c>
      <c r="B31" s="3" t="s">
        <v>811</v>
      </c>
      <c r="C31" s="3" t="s">
        <v>1654</v>
      </c>
      <c r="D31" s="3" t="s">
        <v>35</v>
      </c>
      <c r="E31" s="3">
        <v>10521</v>
      </c>
      <c r="F31" s="75">
        <v>80.272000000000006</v>
      </c>
      <c r="G31" s="3" t="s">
        <v>2337</v>
      </c>
      <c r="H31" s="3">
        <v>13</v>
      </c>
      <c r="I31" s="76">
        <v>4.33</v>
      </c>
      <c r="J31" s="3" t="s">
        <v>1411</v>
      </c>
      <c r="K31" s="3">
        <v>0</v>
      </c>
      <c r="L31" s="3">
        <f t="shared" si="0"/>
        <v>13</v>
      </c>
      <c r="M31" s="5">
        <v>1</v>
      </c>
      <c r="N31" s="5">
        <v>43.33</v>
      </c>
      <c r="O31" s="5">
        <v>0</v>
      </c>
      <c r="P31" s="77">
        <f t="shared" si="1"/>
        <v>0.16194937213474186</v>
      </c>
      <c r="Q31" s="5">
        <f t="shared" si="2"/>
        <v>0.13586356722713244</v>
      </c>
    </row>
    <row r="32" spans="1:17">
      <c r="A32" s="3" t="s">
        <v>838</v>
      </c>
      <c r="B32" s="3" t="s">
        <v>812</v>
      </c>
      <c r="C32" s="3" t="s">
        <v>3085</v>
      </c>
      <c r="D32" s="3" t="s">
        <v>524</v>
      </c>
      <c r="E32" s="3">
        <v>8886</v>
      </c>
      <c r="F32" s="75">
        <v>75.406999999999996</v>
      </c>
      <c r="G32" s="3" t="s">
        <v>1729</v>
      </c>
      <c r="H32" s="3">
        <v>9</v>
      </c>
      <c r="I32" s="76">
        <v>3</v>
      </c>
      <c r="J32" s="3" t="s">
        <v>1411</v>
      </c>
      <c r="K32" s="3">
        <v>0</v>
      </c>
      <c r="L32" s="3">
        <f t="shared" si="0"/>
        <v>9</v>
      </c>
      <c r="M32" s="5">
        <v>1</v>
      </c>
      <c r="N32" s="5">
        <v>30</v>
      </c>
      <c r="O32" s="5">
        <v>0</v>
      </c>
      <c r="P32" s="77">
        <f t="shared" si="1"/>
        <v>0.11935231477183816</v>
      </c>
      <c r="Q32" s="5">
        <f t="shared" si="2"/>
        <v>0.10012778084885753</v>
      </c>
    </row>
    <row r="33" spans="1:17">
      <c r="A33" s="3" t="s">
        <v>838</v>
      </c>
      <c r="B33" s="3" t="s">
        <v>813</v>
      </c>
      <c r="C33" s="3" t="s">
        <v>2313</v>
      </c>
      <c r="D33" s="3" t="s">
        <v>274</v>
      </c>
      <c r="E33" s="3">
        <v>9188</v>
      </c>
      <c r="F33" s="75">
        <v>87.343999999999994</v>
      </c>
      <c r="G33" s="3" t="s">
        <v>3086</v>
      </c>
      <c r="H33" s="3">
        <v>55</v>
      </c>
      <c r="I33" s="76">
        <v>18.329999999999998</v>
      </c>
      <c r="J33" s="3" t="s">
        <v>1411</v>
      </c>
      <c r="K33" s="3">
        <v>0</v>
      </c>
      <c r="L33" s="3">
        <f t="shared" si="0"/>
        <v>55</v>
      </c>
      <c r="M33" s="5">
        <v>1</v>
      </c>
      <c r="N33" s="5">
        <v>183.33</v>
      </c>
      <c r="O33" s="5">
        <v>0</v>
      </c>
      <c r="P33" s="77">
        <f t="shared" si="1"/>
        <v>0.62969408316541498</v>
      </c>
      <c r="Q33" s="5">
        <f t="shared" si="2"/>
        <v>0.52826684829313342</v>
      </c>
    </row>
    <row r="34" spans="1:17">
      <c r="A34" s="3" t="s">
        <v>838</v>
      </c>
      <c r="B34" s="3" t="s">
        <v>2946</v>
      </c>
      <c r="C34" s="3" t="s">
        <v>2947</v>
      </c>
      <c r="D34" s="3" t="s">
        <v>525</v>
      </c>
      <c r="E34" s="3">
        <v>57062</v>
      </c>
      <c r="F34" s="75">
        <v>96.331999999999994</v>
      </c>
      <c r="G34" s="3" t="s">
        <v>2419</v>
      </c>
      <c r="H34" s="3">
        <v>12</v>
      </c>
      <c r="I34" s="76">
        <v>4</v>
      </c>
      <c r="J34" s="3" t="s">
        <v>1411</v>
      </c>
      <c r="K34" s="3">
        <v>0</v>
      </c>
      <c r="L34" s="3">
        <f t="shared" si="0"/>
        <v>12</v>
      </c>
      <c r="M34" s="5">
        <v>1</v>
      </c>
      <c r="N34" s="5">
        <v>40</v>
      </c>
      <c r="O34" s="5">
        <v>0</v>
      </c>
      <c r="P34" s="77">
        <f t="shared" si="1"/>
        <v>0.12456919818959433</v>
      </c>
      <c r="Q34" s="5">
        <f t="shared" si="2"/>
        <v>0.10450436089731069</v>
      </c>
    </row>
    <row r="35" spans="1:17">
      <c r="A35" s="3" t="s">
        <v>838</v>
      </c>
      <c r="B35" s="3" t="s">
        <v>815</v>
      </c>
      <c r="C35" s="3" t="s">
        <v>1675</v>
      </c>
      <c r="D35" s="3" t="s">
        <v>36</v>
      </c>
      <c r="E35" s="3">
        <v>1654</v>
      </c>
      <c r="F35" s="75">
        <v>73.242999999999995</v>
      </c>
      <c r="G35" s="3" t="s">
        <v>3087</v>
      </c>
      <c r="H35" s="3">
        <v>47</v>
      </c>
      <c r="I35" s="76">
        <v>15.67</v>
      </c>
      <c r="J35" s="3" t="s">
        <v>1414</v>
      </c>
      <c r="K35" s="3">
        <v>4</v>
      </c>
      <c r="L35" s="3">
        <f t="shared" si="0"/>
        <v>43</v>
      </c>
      <c r="M35" s="5">
        <v>1</v>
      </c>
      <c r="N35" s="5">
        <v>11.75</v>
      </c>
      <c r="O35" s="5">
        <v>0</v>
      </c>
      <c r="P35" s="77">
        <f t="shared" si="1"/>
        <v>0.58708682058353701</v>
      </c>
      <c r="Q35" s="5">
        <f t="shared" si="2"/>
        <v>0.49252250048954449</v>
      </c>
    </row>
    <row r="36" spans="1:17">
      <c r="A36" s="3" t="s">
        <v>838</v>
      </c>
      <c r="B36" s="3" t="s">
        <v>817</v>
      </c>
      <c r="C36" s="3" t="s">
        <v>1657</v>
      </c>
      <c r="D36" s="3" t="s">
        <v>37</v>
      </c>
      <c r="E36" s="3">
        <v>1655</v>
      </c>
      <c r="F36" s="75">
        <v>69.147999999999996</v>
      </c>
      <c r="G36" s="3" t="s">
        <v>1852</v>
      </c>
      <c r="H36" s="3">
        <v>10</v>
      </c>
      <c r="I36" s="76">
        <v>3.33</v>
      </c>
      <c r="J36" s="3" t="s">
        <v>1411</v>
      </c>
      <c r="K36" s="3">
        <v>0</v>
      </c>
      <c r="L36" s="3">
        <f t="shared" si="0"/>
        <v>10</v>
      </c>
      <c r="M36" s="5">
        <v>1</v>
      </c>
      <c r="N36" s="5">
        <v>33.33</v>
      </c>
      <c r="O36" s="5">
        <v>0</v>
      </c>
      <c r="P36" s="77">
        <f t="shared" si="1"/>
        <v>0.14461734251171401</v>
      </c>
      <c r="Q36" s="5">
        <f t="shared" si="2"/>
        <v>0.12132327391922317</v>
      </c>
    </row>
    <row r="37" spans="1:17">
      <c r="A37" s="3" t="s">
        <v>838</v>
      </c>
      <c r="B37" s="3" t="s">
        <v>818</v>
      </c>
      <c r="C37" s="3" t="s">
        <v>2775</v>
      </c>
      <c r="D37" s="3" t="s">
        <v>526</v>
      </c>
      <c r="E37" s="3">
        <v>79009</v>
      </c>
      <c r="F37" s="75">
        <v>82.564999999999998</v>
      </c>
      <c r="G37" s="3" t="s">
        <v>3088</v>
      </c>
      <c r="H37" s="3">
        <v>106</v>
      </c>
      <c r="I37" s="76">
        <v>35.33</v>
      </c>
      <c r="J37" s="3" t="s">
        <v>1411</v>
      </c>
      <c r="K37" s="3">
        <v>0</v>
      </c>
      <c r="L37" s="3">
        <f t="shared" si="0"/>
        <v>106</v>
      </c>
      <c r="M37" s="5">
        <v>1</v>
      </c>
      <c r="N37" s="5">
        <v>353.33</v>
      </c>
      <c r="O37" s="5">
        <v>0</v>
      </c>
      <c r="P37" s="77">
        <f t="shared" si="1"/>
        <v>1.2838369769272695</v>
      </c>
      <c r="Q37" s="5">
        <f t="shared" si="2"/>
        <v>1.0770444437309308</v>
      </c>
    </row>
    <row r="38" spans="1:17">
      <c r="A38" s="3" t="s">
        <v>838</v>
      </c>
      <c r="B38" s="3" t="s">
        <v>819</v>
      </c>
      <c r="C38" s="3" t="s">
        <v>2891</v>
      </c>
      <c r="D38" s="3" t="s">
        <v>527</v>
      </c>
      <c r="E38" s="3">
        <v>1656</v>
      </c>
      <c r="F38" s="75">
        <v>54.417000000000002</v>
      </c>
      <c r="G38" s="3" t="s">
        <v>2974</v>
      </c>
      <c r="H38" s="3">
        <v>15</v>
      </c>
      <c r="I38" s="76">
        <v>5</v>
      </c>
      <c r="J38" s="3" t="s">
        <v>1411</v>
      </c>
      <c r="K38" s="3">
        <v>0</v>
      </c>
      <c r="L38" s="3">
        <f t="shared" si="0"/>
        <v>15</v>
      </c>
      <c r="M38" s="5">
        <v>1</v>
      </c>
      <c r="N38" s="5">
        <v>50</v>
      </c>
      <c r="O38" s="5">
        <v>0</v>
      </c>
      <c r="P38" s="77">
        <f t="shared" si="1"/>
        <v>0.27564915375709798</v>
      </c>
      <c r="Q38" s="5">
        <f t="shared" si="2"/>
        <v>0.23124929006467951</v>
      </c>
    </row>
    <row r="39" spans="1:17">
      <c r="A39" s="3" t="s">
        <v>838</v>
      </c>
      <c r="B39" s="3" t="s">
        <v>821</v>
      </c>
      <c r="C39" s="3" t="s">
        <v>2299</v>
      </c>
      <c r="D39" s="3" t="s">
        <v>276</v>
      </c>
      <c r="E39" s="3">
        <v>1665</v>
      </c>
      <c r="F39" s="75">
        <v>90.933000000000007</v>
      </c>
      <c r="G39" s="3" t="s">
        <v>2140</v>
      </c>
      <c r="H39" s="3">
        <v>21</v>
      </c>
      <c r="I39" s="76">
        <v>7</v>
      </c>
      <c r="J39" s="3" t="s">
        <v>1411</v>
      </c>
      <c r="K39" s="3">
        <v>0</v>
      </c>
      <c r="L39" s="3">
        <f t="shared" si="0"/>
        <v>21</v>
      </c>
      <c r="M39" s="5">
        <v>1</v>
      </c>
      <c r="N39" s="5">
        <v>70</v>
      </c>
      <c r="O39" s="5">
        <v>0</v>
      </c>
      <c r="P39" s="77">
        <f t="shared" si="1"/>
        <v>0.23093926297383785</v>
      </c>
      <c r="Q39" s="5">
        <f t="shared" si="2"/>
        <v>0.19374099242771634</v>
      </c>
    </row>
    <row r="40" spans="1:17">
      <c r="A40" s="3" t="s">
        <v>838</v>
      </c>
      <c r="B40" s="3" t="s">
        <v>822</v>
      </c>
      <c r="C40" s="3" t="s">
        <v>2777</v>
      </c>
      <c r="D40" s="3" t="s">
        <v>528</v>
      </c>
      <c r="E40" s="3">
        <v>22907</v>
      </c>
      <c r="F40" s="75">
        <v>133.93799999999999</v>
      </c>
      <c r="G40" s="3" t="s">
        <v>3089</v>
      </c>
      <c r="H40" s="3">
        <v>57</v>
      </c>
      <c r="I40" s="76">
        <v>19</v>
      </c>
      <c r="J40" s="3" t="s">
        <v>1411</v>
      </c>
      <c r="K40" s="3">
        <v>0</v>
      </c>
      <c r="L40" s="3">
        <f t="shared" si="0"/>
        <v>57</v>
      </c>
      <c r="M40" s="5">
        <v>1</v>
      </c>
      <c r="N40" s="5">
        <v>190</v>
      </c>
      <c r="O40" s="5">
        <v>0</v>
      </c>
      <c r="P40" s="77">
        <f t="shared" si="1"/>
        <v>0.42557003986919323</v>
      </c>
      <c r="Q40" s="5">
        <f t="shared" si="2"/>
        <v>0.35702184552784666</v>
      </c>
    </row>
    <row r="41" spans="1:17">
      <c r="A41" s="3" t="s">
        <v>838</v>
      </c>
      <c r="B41" s="3" t="s">
        <v>824</v>
      </c>
      <c r="C41" s="3" t="s">
        <v>2100</v>
      </c>
      <c r="D41" s="3" t="s">
        <v>278</v>
      </c>
      <c r="E41" s="3">
        <v>1660</v>
      </c>
      <c r="F41" s="75">
        <v>140.958</v>
      </c>
      <c r="G41" s="3" t="s">
        <v>3090</v>
      </c>
      <c r="H41" s="3">
        <v>18</v>
      </c>
      <c r="I41" s="76">
        <v>6</v>
      </c>
      <c r="J41" s="3" t="s">
        <v>1411</v>
      </c>
      <c r="K41" s="3">
        <v>0</v>
      </c>
      <c r="L41" s="3">
        <f t="shared" si="0"/>
        <v>18</v>
      </c>
      <c r="M41" s="5">
        <v>1</v>
      </c>
      <c r="N41" s="5">
        <v>60</v>
      </c>
      <c r="O41" s="5">
        <v>0</v>
      </c>
      <c r="P41" s="77">
        <f t="shared" si="1"/>
        <v>0.12769761205465457</v>
      </c>
      <c r="Q41" s="5">
        <f t="shared" si="2"/>
        <v>0.10712886917336793</v>
      </c>
    </row>
    <row r="42" spans="1:17">
      <c r="A42" s="3" t="s">
        <v>838</v>
      </c>
      <c r="B42" s="3" t="s">
        <v>825</v>
      </c>
      <c r="C42" s="3" t="s">
        <v>2779</v>
      </c>
      <c r="D42" s="3" t="s">
        <v>529</v>
      </c>
      <c r="E42" s="3">
        <v>11083</v>
      </c>
      <c r="F42" s="75">
        <v>243.87299999999999</v>
      </c>
      <c r="G42" s="3" t="s">
        <v>2974</v>
      </c>
      <c r="H42" s="3">
        <v>15</v>
      </c>
      <c r="I42" s="76">
        <v>5</v>
      </c>
      <c r="J42" s="3" t="s">
        <v>1411</v>
      </c>
      <c r="K42" s="3">
        <v>0</v>
      </c>
      <c r="L42" s="3">
        <f t="shared" si="0"/>
        <v>15</v>
      </c>
      <c r="M42" s="5">
        <v>1</v>
      </c>
      <c r="N42" s="5">
        <v>50</v>
      </c>
      <c r="O42" s="5">
        <v>0</v>
      </c>
      <c r="P42" s="77">
        <f t="shared" si="1"/>
        <v>6.150742394607029E-2</v>
      </c>
      <c r="Q42" s="5">
        <f t="shared" si="2"/>
        <v>5.1600187874220042E-2</v>
      </c>
    </row>
    <row r="43" spans="1:17">
      <c r="A43" s="3" t="s">
        <v>838</v>
      </c>
      <c r="B43" s="3" t="s">
        <v>831</v>
      </c>
      <c r="C43" s="3" t="s">
        <v>2104</v>
      </c>
      <c r="D43" s="3" t="s">
        <v>280</v>
      </c>
      <c r="E43" s="3">
        <v>1809</v>
      </c>
      <c r="F43" s="75">
        <v>61.963000000000001</v>
      </c>
      <c r="G43" s="3" t="s">
        <v>3091</v>
      </c>
      <c r="H43" s="3">
        <v>14</v>
      </c>
      <c r="I43" s="76">
        <v>4.67</v>
      </c>
      <c r="J43" s="3" t="s">
        <v>1411</v>
      </c>
      <c r="K43" s="3">
        <v>0</v>
      </c>
      <c r="L43" s="3">
        <f t="shared" si="0"/>
        <v>14</v>
      </c>
      <c r="M43" s="5">
        <v>1</v>
      </c>
      <c r="N43" s="5">
        <v>46.67</v>
      </c>
      <c r="O43" s="5">
        <v>0</v>
      </c>
      <c r="P43" s="77">
        <f t="shared" si="1"/>
        <v>0.22594128754256573</v>
      </c>
      <c r="Q43" s="5">
        <f t="shared" si="2"/>
        <v>0.18954806001893099</v>
      </c>
    </row>
    <row r="44" spans="1:17">
      <c r="A44" s="3" t="s">
        <v>838</v>
      </c>
      <c r="B44" s="3" t="s">
        <v>836</v>
      </c>
      <c r="C44" s="3" t="s">
        <v>1678</v>
      </c>
      <c r="D44" s="3" t="s">
        <v>42</v>
      </c>
      <c r="E44" s="3">
        <v>1832</v>
      </c>
      <c r="F44" s="75">
        <v>331.774</v>
      </c>
      <c r="G44" s="3" t="s">
        <v>3092</v>
      </c>
      <c r="H44" s="3">
        <v>90</v>
      </c>
      <c r="I44" s="76">
        <v>30</v>
      </c>
      <c r="J44" s="3" t="s">
        <v>3093</v>
      </c>
      <c r="K44" s="3">
        <v>12</v>
      </c>
      <c r="L44" s="3">
        <f t="shared" si="0"/>
        <v>78</v>
      </c>
      <c r="M44" s="5">
        <v>1</v>
      </c>
      <c r="N44" s="5">
        <v>7.5</v>
      </c>
      <c r="O44" s="5">
        <v>0</v>
      </c>
      <c r="P44" s="77">
        <f t="shared" si="1"/>
        <v>0.23509979684966273</v>
      </c>
      <c r="Q44" s="5">
        <f t="shared" si="2"/>
        <v>0.19723137319602579</v>
      </c>
    </row>
    <row r="45" spans="1:17">
      <c r="A45" s="3" t="s">
        <v>838</v>
      </c>
      <c r="B45" s="3" t="s">
        <v>837</v>
      </c>
      <c r="C45" s="3" t="s">
        <v>2342</v>
      </c>
      <c r="D45" s="3" t="s">
        <v>283</v>
      </c>
      <c r="E45" s="3">
        <v>8655</v>
      </c>
      <c r="F45" s="75">
        <v>10.366</v>
      </c>
      <c r="G45" s="3" t="s">
        <v>2695</v>
      </c>
      <c r="H45" s="3">
        <v>16</v>
      </c>
      <c r="I45" s="76">
        <v>5.33</v>
      </c>
      <c r="J45" s="3" t="s">
        <v>1411</v>
      </c>
      <c r="K45" s="3">
        <v>0</v>
      </c>
      <c r="L45" s="3">
        <f t="shared" si="0"/>
        <v>16</v>
      </c>
      <c r="M45" s="5">
        <v>1</v>
      </c>
      <c r="N45" s="5">
        <v>53.33</v>
      </c>
      <c r="O45" s="5">
        <v>0</v>
      </c>
      <c r="P45" s="77">
        <f t="shared" si="1"/>
        <v>1.5435076210688792</v>
      </c>
      <c r="Q45" s="5">
        <f t="shared" si="2"/>
        <v>1.2948889438497309</v>
      </c>
    </row>
    <row r="46" spans="1:17">
      <c r="A46" s="69" t="s">
        <v>838</v>
      </c>
      <c r="B46" s="69" t="s">
        <v>838</v>
      </c>
      <c r="C46" s="69" t="s">
        <v>1409</v>
      </c>
      <c r="D46" s="69" t="s">
        <v>43</v>
      </c>
      <c r="E46" s="69">
        <v>1859</v>
      </c>
      <c r="F46" s="70">
        <v>85.584000000000003</v>
      </c>
      <c r="G46" s="69" t="s">
        <v>3094</v>
      </c>
      <c r="H46" s="69">
        <v>102</v>
      </c>
      <c r="I46" s="78">
        <v>34</v>
      </c>
      <c r="J46" s="69" t="s">
        <v>1411</v>
      </c>
      <c r="K46" s="69">
        <v>0</v>
      </c>
      <c r="L46" s="69">
        <f t="shared" si="0"/>
        <v>102</v>
      </c>
      <c r="M46" s="73">
        <v>1</v>
      </c>
      <c r="N46" s="73">
        <v>340</v>
      </c>
      <c r="O46" s="73">
        <v>0</v>
      </c>
      <c r="P46" s="72">
        <f t="shared" si="1"/>
        <v>1.1918115535614133</v>
      </c>
      <c r="Q46" s="73">
        <f t="shared" si="2"/>
        <v>0.99984190735017897</v>
      </c>
    </row>
    <row r="47" spans="1:17">
      <c r="A47" s="3" t="s">
        <v>838</v>
      </c>
      <c r="B47" s="3" t="s">
        <v>840</v>
      </c>
      <c r="C47" s="3" t="s">
        <v>2784</v>
      </c>
      <c r="D47" s="3" t="s">
        <v>534</v>
      </c>
      <c r="E47" s="3">
        <v>1892</v>
      </c>
      <c r="F47" s="75">
        <v>31.387</v>
      </c>
      <c r="G47" s="3" t="s">
        <v>3095</v>
      </c>
      <c r="H47" s="3">
        <v>70</v>
      </c>
      <c r="I47" s="76">
        <v>23.33</v>
      </c>
      <c r="J47" s="3" t="s">
        <v>1411</v>
      </c>
      <c r="K47" s="3">
        <v>0</v>
      </c>
      <c r="L47" s="3">
        <f t="shared" si="0"/>
        <v>70</v>
      </c>
      <c r="M47" s="5">
        <v>1</v>
      </c>
      <c r="N47" s="5">
        <v>233.33</v>
      </c>
      <c r="O47" s="5">
        <v>0</v>
      </c>
      <c r="P47" s="77">
        <f t="shared" si="1"/>
        <v>2.2302227036671232</v>
      </c>
      <c r="Q47" s="5">
        <f t="shared" si="2"/>
        <v>1.8709922010630229</v>
      </c>
    </row>
    <row r="48" spans="1:17">
      <c r="A48" s="3" t="s">
        <v>838</v>
      </c>
      <c r="B48" s="3" t="s">
        <v>842</v>
      </c>
      <c r="C48" s="3" t="s">
        <v>3096</v>
      </c>
      <c r="D48" s="3" t="s">
        <v>535</v>
      </c>
      <c r="E48" s="3">
        <v>1936</v>
      </c>
      <c r="F48" s="75">
        <v>31.122</v>
      </c>
      <c r="G48" s="3" t="s">
        <v>2033</v>
      </c>
      <c r="H48" s="3">
        <v>14</v>
      </c>
      <c r="I48" s="76">
        <v>4.67</v>
      </c>
      <c r="J48" s="3" t="s">
        <v>1411</v>
      </c>
      <c r="K48" s="3">
        <v>0</v>
      </c>
      <c r="L48" s="3">
        <f t="shared" si="0"/>
        <v>14</v>
      </c>
      <c r="M48" s="5">
        <v>1</v>
      </c>
      <c r="N48" s="5">
        <v>46.67</v>
      </c>
      <c r="O48" s="5">
        <v>0</v>
      </c>
      <c r="P48" s="77">
        <f t="shared" si="1"/>
        <v>0.44984255510571303</v>
      </c>
      <c r="Q48" s="5">
        <f t="shared" si="2"/>
        <v>0.37738469388063173</v>
      </c>
    </row>
    <row r="49" spans="1:17">
      <c r="A49" s="3" t="s">
        <v>838</v>
      </c>
      <c r="B49" s="3" t="s">
        <v>847</v>
      </c>
      <c r="C49" s="3" t="s">
        <v>1728</v>
      </c>
      <c r="D49" s="3" t="s">
        <v>45</v>
      </c>
      <c r="E49" s="3">
        <v>1973</v>
      </c>
      <c r="F49" s="75">
        <v>46.154000000000003</v>
      </c>
      <c r="G49" s="3" t="s">
        <v>2269</v>
      </c>
      <c r="H49" s="3">
        <v>12</v>
      </c>
      <c r="I49" s="76">
        <v>4</v>
      </c>
      <c r="J49" s="3" t="s">
        <v>1411</v>
      </c>
      <c r="K49" s="3">
        <v>0</v>
      </c>
      <c r="L49" s="3">
        <f t="shared" si="0"/>
        <v>12</v>
      </c>
      <c r="M49" s="5">
        <v>1</v>
      </c>
      <c r="N49" s="5">
        <v>40</v>
      </c>
      <c r="O49" s="5">
        <v>0</v>
      </c>
      <c r="P49" s="77">
        <f t="shared" si="1"/>
        <v>0.25999913333622221</v>
      </c>
      <c r="Q49" s="5">
        <f t="shared" si="2"/>
        <v>0.21812007830219984</v>
      </c>
    </row>
    <row r="50" spans="1:17">
      <c r="A50" s="3" t="s">
        <v>838</v>
      </c>
      <c r="B50" s="3" t="s">
        <v>855</v>
      </c>
      <c r="C50" s="3" t="s">
        <v>1918</v>
      </c>
      <c r="D50" s="3" t="s">
        <v>46</v>
      </c>
      <c r="E50" s="3">
        <v>9775</v>
      </c>
      <c r="F50" s="75">
        <v>46.871000000000002</v>
      </c>
      <c r="G50" s="3" t="s">
        <v>3097</v>
      </c>
      <c r="H50" s="3">
        <v>72</v>
      </c>
      <c r="I50" s="76">
        <v>24</v>
      </c>
      <c r="J50" s="3" t="s">
        <v>1408</v>
      </c>
      <c r="K50" s="3">
        <v>1</v>
      </c>
      <c r="L50" s="3">
        <f t="shared" si="0"/>
        <v>71</v>
      </c>
      <c r="M50" s="5">
        <v>1</v>
      </c>
      <c r="N50" s="5">
        <v>72</v>
      </c>
      <c r="O50" s="5">
        <v>0</v>
      </c>
      <c r="P50" s="77">
        <f t="shared" si="1"/>
        <v>1.5147959292526294</v>
      </c>
      <c r="Q50" s="5">
        <f t="shared" si="2"/>
        <v>1.2708019540709978</v>
      </c>
    </row>
    <row r="51" spans="1:17">
      <c r="A51" s="3" t="s">
        <v>838</v>
      </c>
      <c r="B51" s="3" t="s">
        <v>856</v>
      </c>
      <c r="C51" s="3" t="s">
        <v>2936</v>
      </c>
      <c r="D51" s="3" t="s">
        <v>536</v>
      </c>
      <c r="E51" s="3">
        <v>1975</v>
      </c>
      <c r="F51" s="75">
        <v>69.150999999999996</v>
      </c>
      <c r="G51" s="3" t="s">
        <v>3098</v>
      </c>
      <c r="H51" s="3">
        <v>25</v>
      </c>
      <c r="I51" s="76">
        <v>8.33</v>
      </c>
      <c r="J51" s="3" t="s">
        <v>1411</v>
      </c>
      <c r="K51" s="3">
        <v>0</v>
      </c>
      <c r="L51" s="3">
        <f t="shared" si="0"/>
        <v>25</v>
      </c>
      <c r="M51" s="5">
        <v>1</v>
      </c>
      <c r="N51" s="5">
        <v>83.33</v>
      </c>
      <c r="O51" s="5">
        <v>0</v>
      </c>
      <c r="P51" s="77">
        <f t="shared" si="1"/>
        <v>0.36152767132796348</v>
      </c>
      <c r="Q51" s="5">
        <f t="shared" si="2"/>
        <v>0.30329502628184857</v>
      </c>
    </row>
    <row r="52" spans="1:17">
      <c r="A52" s="3" t="s">
        <v>838</v>
      </c>
      <c r="B52" s="3" t="s">
        <v>859</v>
      </c>
      <c r="C52" s="3" t="s">
        <v>2324</v>
      </c>
      <c r="D52" s="3" t="s">
        <v>295</v>
      </c>
      <c r="E52" s="3">
        <v>1994</v>
      </c>
      <c r="F52" s="75">
        <v>36.091999999999999</v>
      </c>
      <c r="G52" s="3" t="s">
        <v>3099</v>
      </c>
      <c r="H52" s="3">
        <v>48</v>
      </c>
      <c r="I52" s="76">
        <v>16</v>
      </c>
      <c r="J52" s="3" t="s">
        <v>1411</v>
      </c>
      <c r="K52" s="3">
        <v>0</v>
      </c>
      <c r="L52" s="3">
        <f t="shared" si="0"/>
        <v>48</v>
      </c>
      <c r="M52" s="5">
        <v>1</v>
      </c>
      <c r="N52" s="5">
        <v>160</v>
      </c>
      <c r="O52" s="5">
        <v>0</v>
      </c>
      <c r="P52" s="77">
        <f t="shared" si="1"/>
        <v>1.3299346115482655</v>
      </c>
      <c r="Q52" s="5">
        <f t="shared" si="2"/>
        <v>1.1157169559968672</v>
      </c>
    </row>
    <row r="53" spans="1:17">
      <c r="A53" s="3" t="s">
        <v>838</v>
      </c>
      <c r="B53" s="3" t="s">
        <v>865</v>
      </c>
      <c r="C53" s="3" t="s">
        <v>1465</v>
      </c>
      <c r="D53" s="3" t="s">
        <v>50</v>
      </c>
      <c r="E53" s="3">
        <v>2079</v>
      </c>
      <c r="F53" s="75">
        <v>12.259</v>
      </c>
      <c r="G53" s="3" t="s">
        <v>1863</v>
      </c>
      <c r="H53" s="3">
        <v>33</v>
      </c>
      <c r="I53" s="76">
        <v>11</v>
      </c>
      <c r="J53" s="3" t="s">
        <v>1472</v>
      </c>
      <c r="K53" s="3">
        <v>7</v>
      </c>
      <c r="L53" s="3">
        <f t="shared" si="0"/>
        <v>26</v>
      </c>
      <c r="M53" s="5">
        <v>1</v>
      </c>
      <c r="N53" s="5">
        <v>4.71</v>
      </c>
      <c r="O53" s="5">
        <v>0</v>
      </c>
      <c r="P53" s="77">
        <f t="shared" si="1"/>
        <v>2.1208907741251326</v>
      </c>
      <c r="Q53" s="5">
        <f t="shared" si="2"/>
        <v>1.7792707836620241</v>
      </c>
    </row>
    <row r="54" spans="1:17">
      <c r="A54" s="3" t="s">
        <v>838</v>
      </c>
      <c r="B54" s="3" t="s">
        <v>866</v>
      </c>
      <c r="C54" s="3" t="s">
        <v>1681</v>
      </c>
      <c r="D54" s="3" t="s">
        <v>51</v>
      </c>
      <c r="E54" s="3">
        <v>2130</v>
      </c>
      <c r="F54" s="75">
        <v>68.477999999999994</v>
      </c>
      <c r="G54" s="3" t="s">
        <v>3100</v>
      </c>
      <c r="H54" s="3">
        <v>16</v>
      </c>
      <c r="I54" s="76">
        <v>5.33</v>
      </c>
      <c r="J54" s="3" t="s">
        <v>1411</v>
      </c>
      <c r="K54" s="3">
        <v>0</v>
      </c>
      <c r="L54" s="3">
        <f t="shared" si="0"/>
        <v>16</v>
      </c>
      <c r="M54" s="5">
        <v>1</v>
      </c>
      <c r="N54" s="5">
        <v>53.33</v>
      </c>
      <c r="O54" s="5">
        <v>0</v>
      </c>
      <c r="P54" s="77">
        <f t="shared" si="1"/>
        <v>0.23365168375244605</v>
      </c>
      <c r="Q54" s="5">
        <f t="shared" si="2"/>
        <v>0.1960165132151393</v>
      </c>
    </row>
    <row r="55" spans="1:17">
      <c r="A55" s="3" t="s">
        <v>838</v>
      </c>
      <c r="B55" s="3" t="s">
        <v>867</v>
      </c>
      <c r="C55" s="3" t="s">
        <v>2981</v>
      </c>
      <c r="D55" s="3" t="s">
        <v>541</v>
      </c>
      <c r="E55" s="3">
        <v>2140</v>
      </c>
      <c r="F55" s="75">
        <v>62.662999999999997</v>
      </c>
      <c r="G55" s="3" t="s">
        <v>1953</v>
      </c>
      <c r="H55" s="3">
        <v>17</v>
      </c>
      <c r="I55" s="76">
        <v>5.67</v>
      </c>
      <c r="J55" s="3" t="s">
        <v>1411</v>
      </c>
      <c r="K55" s="3">
        <v>0</v>
      </c>
      <c r="L55" s="3">
        <f t="shared" si="0"/>
        <v>17</v>
      </c>
      <c r="M55" s="5">
        <v>1</v>
      </c>
      <c r="N55" s="5">
        <v>56.67</v>
      </c>
      <c r="O55" s="5">
        <v>0</v>
      </c>
      <c r="P55" s="77">
        <f t="shared" si="1"/>
        <v>0.27129246924022149</v>
      </c>
      <c r="Q55" s="5">
        <f t="shared" si="2"/>
        <v>0.22759435338944756</v>
      </c>
    </row>
    <row r="56" spans="1:17">
      <c r="A56" s="3" t="s">
        <v>838</v>
      </c>
      <c r="B56" s="3" t="s">
        <v>869</v>
      </c>
      <c r="C56" s="3" t="s">
        <v>2127</v>
      </c>
      <c r="D56" s="3" t="s">
        <v>296</v>
      </c>
      <c r="E56" s="3">
        <v>150864</v>
      </c>
      <c r="F56" s="75">
        <v>61.968000000000004</v>
      </c>
      <c r="G56" s="3" t="s">
        <v>1758</v>
      </c>
      <c r="H56" s="3">
        <v>9</v>
      </c>
      <c r="I56" s="76">
        <v>3</v>
      </c>
      <c r="J56" s="3" t="s">
        <v>1411</v>
      </c>
      <c r="K56" s="3">
        <v>0</v>
      </c>
      <c r="L56" s="3">
        <f t="shared" si="0"/>
        <v>9</v>
      </c>
      <c r="M56" s="5">
        <v>1</v>
      </c>
      <c r="N56" s="5">
        <v>30</v>
      </c>
      <c r="O56" s="5">
        <v>0</v>
      </c>
      <c r="P56" s="77">
        <f t="shared" si="1"/>
        <v>0.14523625096824166</v>
      </c>
      <c r="Q56" s="5">
        <f t="shared" si="2"/>
        <v>0.12184249242302153</v>
      </c>
    </row>
    <row r="57" spans="1:17">
      <c r="A57" s="3" t="s">
        <v>838</v>
      </c>
      <c r="B57" s="3" t="s">
        <v>870</v>
      </c>
      <c r="C57" s="3" t="s">
        <v>2325</v>
      </c>
      <c r="D57" s="3" t="s">
        <v>297</v>
      </c>
      <c r="E57" s="3">
        <v>23196</v>
      </c>
      <c r="F57" s="75">
        <v>121.88800000000001</v>
      </c>
      <c r="G57" s="3" t="s">
        <v>3101</v>
      </c>
      <c r="H57" s="3">
        <v>67</v>
      </c>
      <c r="I57" s="76">
        <v>22.33</v>
      </c>
      <c r="J57" s="3" t="s">
        <v>1411</v>
      </c>
      <c r="K57" s="3">
        <v>0</v>
      </c>
      <c r="L57" s="3">
        <f t="shared" si="0"/>
        <v>67</v>
      </c>
      <c r="M57" s="5">
        <v>1</v>
      </c>
      <c r="N57" s="5">
        <v>223.33</v>
      </c>
      <c r="O57" s="5">
        <v>0</v>
      </c>
      <c r="P57" s="77">
        <f t="shared" si="1"/>
        <v>0.54968495668154371</v>
      </c>
      <c r="Q57" s="5">
        <f t="shared" si="2"/>
        <v>0.46114509788720109</v>
      </c>
    </row>
    <row r="58" spans="1:17">
      <c r="A58" s="3" t="s">
        <v>838</v>
      </c>
      <c r="B58" s="3" t="s">
        <v>1017</v>
      </c>
      <c r="C58" s="3" t="s">
        <v>3102</v>
      </c>
      <c r="D58" s="3" t="s">
        <v>571</v>
      </c>
      <c r="E58" s="3">
        <v>84331</v>
      </c>
      <c r="F58" s="75">
        <v>17.827999999999999</v>
      </c>
      <c r="G58" s="3" t="s">
        <v>2462</v>
      </c>
      <c r="H58" s="3">
        <v>22</v>
      </c>
      <c r="I58" s="76">
        <v>7.33</v>
      </c>
      <c r="J58" s="3" t="s">
        <v>1411</v>
      </c>
      <c r="K58" s="3">
        <v>0</v>
      </c>
      <c r="L58" s="3">
        <f t="shared" si="0"/>
        <v>22</v>
      </c>
      <c r="M58" s="5">
        <v>1</v>
      </c>
      <c r="N58" s="5">
        <v>73.33</v>
      </c>
      <c r="O58" s="5">
        <v>0</v>
      </c>
      <c r="P58" s="77">
        <f t="shared" si="1"/>
        <v>1.2340139107022661</v>
      </c>
      <c r="Q58" s="5">
        <f t="shared" si="2"/>
        <v>1.0352465693810957</v>
      </c>
    </row>
    <row r="59" spans="1:17">
      <c r="A59" s="3" t="s">
        <v>838</v>
      </c>
      <c r="B59" s="3" t="s">
        <v>879</v>
      </c>
      <c r="C59" s="3" t="s">
        <v>2021</v>
      </c>
      <c r="D59" s="3" t="s">
        <v>57</v>
      </c>
      <c r="E59" s="3">
        <v>2091</v>
      </c>
      <c r="F59" s="75">
        <v>33.783999999999999</v>
      </c>
      <c r="G59" s="3" t="s">
        <v>2386</v>
      </c>
      <c r="H59" s="3">
        <v>20</v>
      </c>
      <c r="I59" s="76">
        <v>6.67</v>
      </c>
      <c r="J59" s="3" t="s">
        <v>1411</v>
      </c>
      <c r="K59" s="3">
        <v>0</v>
      </c>
      <c r="L59" s="3">
        <f t="shared" si="0"/>
        <v>20</v>
      </c>
      <c r="M59" s="5">
        <v>1</v>
      </c>
      <c r="N59" s="5">
        <v>66.67</v>
      </c>
      <c r="O59" s="5">
        <v>0</v>
      </c>
      <c r="P59" s="77">
        <f t="shared" si="1"/>
        <v>0.59199621122424817</v>
      </c>
      <c r="Q59" s="5">
        <f t="shared" si="2"/>
        <v>0.49664111679886591</v>
      </c>
    </row>
    <row r="60" spans="1:17">
      <c r="A60" s="3" t="s">
        <v>838</v>
      </c>
      <c r="B60" s="3" t="s">
        <v>883</v>
      </c>
      <c r="C60" s="3" t="s">
        <v>2131</v>
      </c>
      <c r="D60" s="3" t="s">
        <v>301</v>
      </c>
      <c r="E60" s="3">
        <v>81608</v>
      </c>
      <c r="F60" s="75">
        <v>66.525999999999996</v>
      </c>
      <c r="G60" s="3" t="s">
        <v>3103</v>
      </c>
      <c r="H60" s="3">
        <v>43</v>
      </c>
      <c r="I60" s="76">
        <v>14.33</v>
      </c>
      <c r="J60" s="3" t="s">
        <v>1411</v>
      </c>
      <c r="K60" s="3">
        <v>0</v>
      </c>
      <c r="L60" s="3">
        <f t="shared" si="0"/>
        <v>43</v>
      </c>
      <c r="M60" s="5">
        <v>1</v>
      </c>
      <c r="N60" s="5">
        <v>143.33000000000001</v>
      </c>
      <c r="O60" s="5">
        <v>0</v>
      </c>
      <c r="P60" s="77">
        <f t="shared" si="1"/>
        <v>0.64636382767639722</v>
      </c>
      <c r="Q60" s="5">
        <f t="shared" si="2"/>
        <v>0.54225153328556819</v>
      </c>
    </row>
    <row r="61" spans="1:17">
      <c r="A61" s="3" t="s">
        <v>838</v>
      </c>
      <c r="B61" s="3" t="s">
        <v>887</v>
      </c>
      <c r="C61" s="3" t="s">
        <v>1893</v>
      </c>
      <c r="D61" s="3" t="s">
        <v>63</v>
      </c>
      <c r="E61" s="3">
        <v>2332</v>
      </c>
      <c r="F61" s="75">
        <v>71.174000000000007</v>
      </c>
      <c r="G61" s="3" t="s">
        <v>3104</v>
      </c>
      <c r="H61" s="3">
        <v>136</v>
      </c>
      <c r="I61" s="76">
        <v>45.33</v>
      </c>
      <c r="J61" s="3" t="s">
        <v>1449</v>
      </c>
      <c r="K61" s="3">
        <v>1</v>
      </c>
      <c r="L61" s="3">
        <f t="shared" si="0"/>
        <v>135</v>
      </c>
      <c r="M61" s="5">
        <v>1</v>
      </c>
      <c r="N61" s="5">
        <v>136</v>
      </c>
      <c r="O61" s="5">
        <v>0</v>
      </c>
      <c r="P61" s="77">
        <f t="shared" si="1"/>
        <v>1.8967600528282798</v>
      </c>
      <c r="Q61" s="5">
        <f t="shared" si="2"/>
        <v>1.5912416550572817</v>
      </c>
    </row>
    <row r="62" spans="1:17">
      <c r="A62" s="3" t="s">
        <v>838</v>
      </c>
      <c r="B62" s="3" t="s">
        <v>890</v>
      </c>
      <c r="C62" s="3" t="s">
        <v>3105</v>
      </c>
      <c r="D62" s="3" t="s">
        <v>544</v>
      </c>
      <c r="E62" s="3">
        <v>285527</v>
      </c>
      <c r="F62" s="75">
        <v>339.59800000000001</v>
      </c>
      <c r="G62" s="3" t="s">
        <v>3106</v>
      </c>
      <c r="H62" s="3">
        <v>18</v>
      </c>
      <c r="I62" s="76">
        <v>6</v>
      </c>
      <c r="J62" s="3" t="s">
        <v>1411</v>
      </c>
      <c r="K62" s="3">
        <v>0</v>
      </c>
      <c r="L62" s="3">
        <f t="shared" si="0"/>
        <v>18</v>
      </c>
      <c r="M62" s="5">
        <v>1</v>
      </c>
      <c r="N62" s="5">
        <v>60</v>
      </c>
      <c r="O62" s="5">
        <v>0</v>
      </c>
      <c r="P62" s="77">
        <f t="shared" si="1"/>
        <v>5.3003845723473046E-2</v>
      </c>
      <c r="Q62" s="5">
        <f t="shared" si="2"/>
        <v>4.4466313526403567E-2</v>
      </c>
    </row>
    <row r="63" spans="1:17">
      <c r="A63" s="3" t="s">
        <v>838</v>
      </c>
      <c r="B63" s="3" t="s">
        <v>892</v>
      </c>
      <c r="C63" s="3" t="s">
        <v>1684</v>
      </c>
      <c r="D63" s="3" t="s">
        <v>65</v>
      </c>
      <c r="E63" s="3">
        <v>2521</v>
      </c>
      <c r="F63" s="75">
        <v>53.426000000000002</v>
      </c>
      <c r="G63" s="3" t="s">
        <v>2459</v>
      </c>
      <c r="H63" s="3">
        <v>38</v>
      </c>
      <c r="I63" s="76">
        <v>12.67</v>
      </c>
      <c r="J63" s="3" t="s">
        <v>1996</v>
      </c>
      <c r="K63" s="3">
        <v>8</v>
      </c>
      <c r="L63" s="3">
        <f t="shared" si="0"/>
        <v>30</v>
      </c>
      <c r="M63" s="5">
        <v>1</v>
      </c>
      <c r="N63" s="5">
        <v>4.75</v>
      </c>
      <c r="O63" s="5">
        <v>0</v>
      </c>
      <c r="P63" s="77">
        <f t="shared" si="1"/>
        <v>0.56152435143937407</v>
      </c>
      <c r="Q63" s="5">
        <f t="shared" si="2"/>
        <v>0.47107747603974337</v>
      </c>
    </row>
    <row r="64" spans="1:17">
      <c r="A64" s="3" t="s">
        <v>838</v>
      </c>
      <c r="B64" s="3" t="s">
        <v>893</v>
      </c>
      <c r="C64" s="3" t="s">
        <v>1898</v>
      </c>
      <c r="D64" s="3" t="s">
        <v>66</v>
      </c>
      <c r="E64" s="3">
        <v>8087</v>
      </c>
      <c r="F64" s="75">
        <v>69.721000000000004</v>
      </c>
      <c r="G64" s="3" t="s">
        <v>3107</v>
      </c>
      <c r="H64" s="3">
        <v>233</v>
      </c>
      <c r="I64" s="76">
        <v>77.67</v>
      </c>
      <c r="J64" s="3" t="s">
        <v>1449</v>
      </c>
      <c r="K64" s="3">
        <v>1</v>
      </c>
      <c r="L64" s="3">
        <f t="shared" si="0"/>
        <v>232</v>
      </c>
      <c r="M64" s="5">
        <v>1</v>
      </c>
      <c r="N64" s="5">
        <v>233</v>
      </c>
      <c r="O64" s="5">
        <v>0</v>
      </c>
      <c r="P64" s="77">
        <f t="shared" si="1"/>
        <v>3.3275483713658724</v>
      </c>
      <c r="Q64" s="5">
        <f t="shared" si="2"/>
        <v>2.7915674256425107</v>
      </c>
    </row>
    <row r="65" spans="1:17">
      <c r="A65" s="3" t="s">
        <v>838</v>
      </c>
      <c r="B65" s="3" t="s">
        <v>894</v>
      </c>
      <c r="C65" s="3" t="s">
        <v>2326</v>
      </c>
      <c r="D65" s="3" t="s">
        <v>303</v>
      </c>
      <c r="E65" s="3">
        <v>9513</v>
      </c>
      <c r="F65" s="75">
        <v>74.222999999999999</v>
      </c>
      <c r="G65" s="3" t="s">
        <v>3108</v>
      </c>
      <c r="H65" s="3">
        <v>99</v>
      </c>
      <c r="I65" s="76">
        <v>33</v>
      </c>
      <c r="J65" s="3" t="s">
        <v>1449</v>
      </c>
      <c r="K65" s="3">
        <v>1</v>
      </c>
      <c r="L65" s="3">
        <f t="shared" si="0"/>
        <v>98</v>
      </c>
      <c r="M65" s="5">
        <v>1</v>
      </c>
      <c r="N65" s="5">
        <v>99</v>
      </c>
      <c r="O65" s="5">
        <v>0</v>
      </c>
      <c r="P65" s="77">
        <f t="shared" si="1"/>
        <v>1.3203454454818588</v>
      </c>
      <c r="Q65" s="5">
        <f t="shared" si="2"/>
        <v>1.1076723535921635</v>
      </c>
    </row>
    <row r="66" spans="1:17">
      <c r="A66" s="3" t="s">
        <v>838</v>
      </c>
      <c r="B66" s="3" t="s">
        <v>896</v>
      </c>
      <c r="C66" s="3" t="s">
        <v>2962</v>
      </c>
      <c r="D66" s="3" t="s">
        <v>546</v>
      </c>
      <c r="E66" s="3">
        <v>10146</v>
      </c>
      <c r="F66" s="75">
        <v>52.164000000000001</v>
      </c>
      <c r="G66" s="3" t="s">
        <v>3109</v>
      </c>
      <c r="H66" s="3">
        <v>17</v>
      </c>
      <c r="I66" s="76">
        <v>5.67</v>
      </c>
      <c r="J66" s="3" t="s">
        <v>1411</v>
      </c>
      <c r="K66" s="3">
        <v>0</v>
      </c>
      <c r="L66" s="3">
        <f t="shared" ref="L66:L129" si="3">H66-K66</f>
        <v>17</v>
      </c>
      <c r="M66" s="5">
        <v>1</v>
      </c>
      <c r="N66" s="5">
        <v>56.67</v>
      </c>
      <c r="O66" s="5">
        <v>0</v>
      </c>
      <c r="P66" s="77">
        <f t="shared" ref="P66:P129" si="4">L66/F66</f>
        <v>0.32589525343148529</v>
      </c>
      <c r="Q66" s="5">
        <f t="shared" ref="Q66:Q129" si="5">P66/1.192</f>
        <v>0.27340205824789038</v>
      </c>
    </row>
    <row r="67" spans="1:17">
      <c r="A67" s="3" t="s">
        <v>838</v>
      </c>
      <c r="B67" s="3" t="s">
        <v>895</v>
      </c>
      <c r="C67" s="3" t="s">
        <v>1514</v>
      </c>
      <c r="D67" s="3" t="s">
        <v>68</v>
      </c>
      <c r="E67" s="3">
        <v>9908</v>
      </c>
      <c r="F67" s="75">
        <v>54.121000000000002</v>
      </c>
      <c r="G67" s="3" t="s">
        <v>3110</v>
      </c>
      <c r="H67" s="3">
        <v>43</v>
      </c>
      <c r="I67" s="76">
        <v>14.33</v>
      </c>
      <c r="J67" s="3" t="s">
        <v>1411</v>
      </c>
      <c r="K67" s="3">
        <v>0</v>
      </c>
      <c r="L67" s="3">
        <f t="shared" si="3"/>
        <v>43</v>
      </c>
      <c r="M67" s="5">
        <v>1</v>
      </c>
      <c r="N67" s="5">
        <v>143.33000000000001</v>
      </c>
      <c r="O67" s="5">
        <v>0</v>
      </c>
      <c r="P67" s="77">
        <f t="shared" si="4"/>
        <v>0.79451599194397737</v>
      </c>
      <c r="Q67" s="5">
        <f t="shared" si="5"/>
        <v>0.66654026169796765</v>
      </c>
    </row>
    <row r="68" spans="1:17">
      <c r="A68" s="3" t="s">
        <v>838</v>
      </c>
      <c r="B68" s="3" t="s">
        <v>899</v>
      </c>
      <c r="C68" s="3" t="s">
        <v>2790</v>
      </c>
      <c r="D68" s="3" t="s">
        <v>547</v>
      </c>
      <c r="E68" s="3">
        <v>26130</v>
      </c>
      <c r="F68" s="75">
        <v>164.98</v>
      </c>
      <c r="G68" s="3" t="s">
        <v>3111</v>
      </c>
      <c r="H68" s="3">
        <v>50</v>
      </c>
      <c r="I68" s="76">
        <v>16.670000000000002</v>
      </c>
      <c r="J68" s="3" t="s">
        <v>1411</v>
      </c>
      <c r="K68" s="3">
        <v>0</v>
      </c>
      <c r="L68" s="3">
        <f t="shared" si="3"/>
        <v>50</v>
      </c>
      <c r="M68" s="5">
        <v>1</v>
      </c>
      <c r="N68" s="5">
        <v>166.67</v>
      </c>
      <c r="O68" s="5">
        <v>0</v>
      </c>
      <c r="P68" s="77">
        <f t="shared" si="4"/>
        <v>0.30306703842890048</v>
      </c>
      <c r="Q68" s="5">
        <f t="shared" si="5"/>
        <v>0.25425087116518497</v>
      </c>
    </row>
    <row r="69" spans="1:17">
      <c r="A69" s="3" t="s">
        <v>838</v>
      </c>
      <c r="B69" s="3" t="s">
        <v>900</v>
      </c>
      <c r="C69" s="3" t="s">
        <v>1425</v>
      </c>
      <c r="D69" s="3" t="s">
        <v>70</v>
      </c>
      <c r="E69" s="3">
        <v>113263</v>
      </c>
      <c r="F69" s="75">
        <v>58.024000000000001</v>
      </c>
      <c r="G69" s="3" t="s">
        <v>1987</v>
      </c>
      <c r="H69" s="3">
        <v>10</v>
      </c>
      <c r="I69" s="76">
        <v>3.33</v>
      </c>
      <c r="J69" s="3" t="s">
        <v>1411</v>
      </c>
      <c r="K69" s="3">
        <v>0</v>
      </c>
      <c r="L69" s="3">
        <f t="shared" si="3"/>
        <v>10</v>
      </c>
      <c r="M69" s="5">
        <v>1</v>
      </c>
      <c r="N69" s="5">
        <v>33.33</v>
      </c>
      <c r="O69" s="5">
        <v>0</v>
      </c>
      <c r="P69" s="77">
        <f t="shared" si="4"/>
        <v>0.17234247897421756</v>
      </c>
      <c r="Q69" s="5">
        <f t="shared" si="5"/>
        <v>0.1445826165891087</v>
      </c>
    </row>
    <row r="70" spans="1:17">
      <c r="A70" s="3" t="s">
        <v>838</v>
      </c>
      <c r="B70" s="3" t="s">
        <v>2949</v>
      </c>
      <c r="C70" s="3" t="s">
        <v>2950</v>
      </c>
      <c r="D70" s="3" t="s">
        <v>548</v>
      </c>
      <c r="E70" s="3">
        <v>84656</v>
      </c>
      <c r="F70" s="75">
        <v>60.555999999999997</v>
      </c>
      <c r="G70" s="3" t="s">
        <v>1538</v>
      </c>
      <c r="H70" s="3">
        <v>7</v>
      </c>
      <c r="I70" s="76">
        <v>2.33</v>
      </c>
      <c r="J70" s="3" t="s">
        <v>1411</v>
      </c>
      <c r="K70" s="3">
        <v>0</v>
      </c>
      <c r="L70" s="3">
        <f t="shared" si="3"/>
        <v>7</v>
      </c>
      <c r="M70" s="5">
        <v>1</v>
      </c>
      <c r="N70" s="5">
        <v>23.33</v>
      </c>
      <c r="O70" s="5">
        <v>0</v>
      </c>
      <c r="P70" s="77">
        <f t="shared" si="4"/>
        <v>0.11559548186802299</v>
      </c>
      <c r="Q70" s="5">
        <f t="shared" si="5"/>
        <v>9.6976075392636737E-2</v>
      </c>
    </row>
    <row r="71" spans="1:17">
      <c r="A71" s="3" t="s">
        <v>838</v>
      </c>
      <c r="B71" s="3" t="s">
        <v>905</v>
      </c>
      <c r="C71" s="3" t="s">
        <v>2354</v>
      </c>
      <c r="D71" s="3" t="s">
        <v>307</v>
      </c>
      <c r="E71" s="3">
        <v>2926</v>
      </c>
      <c r="F71" s="75">
        <v>53.125999999999998</v>
      </c>
      <c r="G71" s="3" t="s">
        <v>2210</v>
      </c>
      <c r="H71" s="3">
        <v>9</v>
      </c>
      <c r="I71" s="76">
        <v>3</v>
      </c>
      <c r="J71" s="3" t="s">
        <v>1411</v>
      </c>
      <c r="K71" s="3">
        <v>0</v>
      </c>
      <c r="L71" s="3">
        <f t="shared" si="3"/>
        <v>9</v>
      </c>
      <c r="M71" s="5">
        <v>1</v>
      </c>
      <c r="N71" s="5">
        <v>30</v>
      </c>
      <c r="O71" s="5">
        <v>0</v>
      </c>
      <c r="P71" s="77">
        <f t="shared" si="4"/>
        <v>0.16940857583857247</v>
      </c>
      <c r="Q71" s="5">
        <f t="shared" si="5"/>
        <v>0.14212128845517824</v>
      </c>
    </row>
    <row r="72" spans="1:17">
      <c r="A72" s="3" t="s">
        <v>838</v>
      </c>
      <c r="B72" s="3" t="s">
        <v>912</v>
      </c>
      <c r="C72" s="3" t="s">
        <v>2136</v>
      </c>
      <c r="D72" s="3" t="s">
        <v>310</v>
      </c>
      <c r="E72" s="3">
        <v>8924</v>
      </c>
      <c r="F72" s="75">
        <v>527.22799999999995</v>
      </c>
      <c r="G72" s="3" t="s">
        <v>3112</v>
      </c>
      <c r="H72" s="3">
        <v>14</v>
      </c>
      <c r="I72" s="76">
        <v>4.67</v>
      </c>
      <c r="J72" s="3" t="s">
        <v>1411</v>
      </c>
      <c r="K72" s="3">
        <v>0</v>
      </c>
      <c r="L72" s="3">
        <f t="shared" si="3"/>
        <v>14</v>
      </c>
      <c r="M72" s="5">
        <v>1</v>
      </c>
      <c r="N72" s="5">
        <v>46.67</v>
      </c>
      <c r="O72" s="5">
        <v>0</v>
      </c>
      <c r="P72" s="77">
        <f t="shared" si="4"/>
        <v>2.6553976647674254E-2</v>
      </c>
      <c r="Q72" s="5">
        <f t="shared" si="5"/>
        <v>2.227682604670659E-2</v>
      </c>
    </row>
    <row r="73" spans="1:17">
      <c r="A73" s="3" t="s">
        <v>838</v>
      </c>
      <c r="B73" s="3" t="s">
        <v>913</v>
      </c>
      <c r="C73" s="3" t="s">
        <v>2592</v>
      </c>
      <c r="D73" s="3" t="s">
        <v>311</v>
      </c>
      <c r="E73" s="3">
        <v>3024</v>
      </c>
      <c r="F73" s="75">
        <v>21.841999999999999</v>
      </c>
      <c r="G73" s="3" t="s">
        <v>2449</v>
      </c>
      <c r="H73" s="3">
        <v>20</v>
      </c>
      <c r="I73" s="76">
        <v>6.67</v>
      </c>
      <c r="J73" s="3" t="s">
        <v>1469</v>
      </c>
      <c r="K73" s="3">
        <v>2</v>
      </c>
      <c r="L73" s="3">
        <f t="shared" si="3"/>
        <v>18</v>
      </c>
      <c r="M73" s="5">
        <v>1</v>
      </c>
      <c r="N73" s="5">
        <v>10</v>
      </c>
      <c r="O73" s="5">
        <v>0</v>
      </c>
      <c r="P73" s="77">
        <f t="shared" si="4"/>
        <v>0.82410035711015484</v>
      </c>
      <c r="Q73" s="5">
        <f t="shared" si="5"/>
        <v>0.6913593599917407</v>
      </c>
    </row>
    <row r="74" spans="1:17">
      <c r="A74" s="3" t="s">
        <v>838</v>
      </c>
      <c r="B74" s="3" t="s">
        <v>914</v>
      </c>
      <c r="C74" s="3" t="s">
        <v>1882</v>
      </c>
      <c r="D74" s="3" t="s">
        <v>75</v>
      </c>
      <c r="E74" s="3">
        <v>3009</v>
      </c>
      <c r="F74" s="75">
        <v>22.58</v>
      </c>
      <c r="G74" s="3" t="s">
        <v>3113</v>
      </c>
      <c r="H74" s="3">
        <v>34</v>
      </c>
      <c r="I74" s="76">
        <v>11.33</v>
      </c>
      <c r="J74" s="3" t="s">
        <v>1411</v>
      </c>
      <c r="K74" s="3">
        <v>0</v>
      </c>
      <c r="L74" s="3">
        <f t="shared" si="3"/>
        <v>34</v>
      </c>
      <c r="M74" s="5">
        <v>1</v>
      </c>
      <c r="N74" s="5">
        <v>113.33</v>
      </c>
      <c r="O74" s="5">
        <v>0</v>
      </c>
      <c r="P74" s="77">
        <f t="shared" si="4"/>
        <v>1.5057573073516388</v>
      </c>
      <c r="Q74" s="5">
        <f t="shared" si="5"/>
        <v>1.2632192175768782</v>
      </c>
    </row>
    <row r="75" spans="1:17">
      <c r="A75" s="3" t="s">
        <v>838</v>
      </c>
      <c r="B75" s="3" t="s">
        <v>915</v>
      </c>
      <c r="C75" s="3" t="s">
        <v>1564</v>
      </c>
      <c r="D75" s="3" t="s">
        <v>76</v>
      </c>
      <c r="E75" s="3">
        <v>3006</v>
      </c>
      <c r="F75" s="75">
        <v>21.364999999999998</v>
      </c>
      <c r="G75" s="3" t="s">
        <v>3114</v>
      </c>
      <c r="H75" s="3">
        <v>56</v>
      </c>
      <c r="I75" s="76">
        <v>18.670000000000002</v>
      </c>
      <c r="J75" s="3" t="s">
        <v>1729</v>
      </c>
      <c r="K75" s="3">
        <v>9</v>
      </c>
      <c r="L75" s="3">
        <f t="shared" si="3"/>
        <v>47</v>
      </c>
      <c r="M75" s="5">
        <v>1</v>
      </c>
      <c r="N75" s="5">
        <v>6.22</v>
      </c>
      <c r="O75" s="5">
        <v>0</v>
      </c>
      <c r="P75" s="77">
        <f t="shared" si="4"/>
        <v>2.199859583430845</v>
      </c>
      <c r="Q75" s="5">
        <f t="shared" si="5"/>
        <v>1.8455197847574203</v>
      </c>
    </row>
    <row r="76" spans="1:17">
      <c r="A76" s="3" t="s">
        <v>838</v>
      </c>
      <c r="B76" s="3" t="s">
        <v>916</v>
      </c>
      <c r="C76" s="3" t="s">
        <v>1901</v>
      </c>
      <c r="D76" s="3" t="s">
        <v>77</v>
      </c>
      <c r="E76" s="3">
        <v>3008</v>
      </c>
      <c r="F76" s="75">
        <v>21.864999999999998</v>
      </c>
      <c r="G76" s="3" t="s">
        <v>2600</v>
      </c>
      <c r="H76" s="3">
        <v>57</v>
      </c>
      <c r="I76" s="76">
        <v>19</v>
      </c>
      <c r="J76" s="3" t="s">
        <v>1729</v>
      </c>
      <c r="K76" s="3">
        <v>9</v>
      </c>
      <c r="L76" s="3">
        <f t="shared" si="3"/>
        <v>48</v>
      </c>
      <c r="M76" s="5">
        <v>1</v>
      </c>
      <c r="N76" s="5">
        <v>6.33</v>
      </c>
      <c r="O76" s="5">
        <v>0</v>
      </c>
      <c r="P76" s="77">
        <f t="shared" si="4"/>
        <v>2.1952892750971875</v>
      </c>
      <c r="Q76" s="5">
        <f t="shared" si="5"/>
        <v>1.8416856334707949</v>
      </c>
    </row>
    <row r="77" spans="1:17">
      <c r="A77" s="3" t="s">
        <v>838</v>
      </c>
      <c r="B77" s="3" t="s">
        <v>925</v>
      </c>
      <c r="C77" s="3" t="s">
        <v>2791</v>
      </c>
      <c r="D77" s="3" t="s">
        <v>551</v>
      </c>
      <c r="E77" s="3">
        <v>55355</v>
      </c>
      <c r="F77" s="75">
        <v>83.539000000000001</v>
      </c>
      <c r="G77" s="3" t="s">
        <v>3115</v>
      </c>
      <c r="H77" s="3">
        <v>40</v>
      </c>
      <c r="I77" s="76">
        <v>13.33</v>
      </c>
      <c r="J77" s="3" t="s">
        <v>1411</v>
      </c>
      <c r="K77" s="3">
        <v>0</v>
      </c>
      <c r="L77" s="3">
        <f t="shared" si="3"/>
        <v>40</v>
      </c>
      <c r="M77" s="5">
        <v>1</v>
      </c>
      <c r="N77" s="5">
        <v>133.33000000000001</v>
      </c>
      <c r="O77" s="5">
        <v>0</v>
      </c>
      <c r="P77" s="77">
        <f t="shared" si="4"/>
        <v>0.47881827649361375</v>
      </c>
      <c r="Q77" s="5">
        <f t="shared" si="5"/>
        <v>0.40169318497786388</v>
      </c>
    </row>
    <row r="78" spans="1:17">
      <c r="A78" s="3" t="s">
        <v>838</v>
      </c>
      <c r="B78" s="3" t="s">
        <v>929</v>
      </c>
      <c r="C78" s="3" t="s">
        <v>1747</v>
      </c>
      <c r="D78" s="3" t="s">
        <v>83</v>
      </c>
      <c r="E78" s="3">
        <v>3178</v>
      </c>
      <c r="F78" s="75">
        <v>38.747</v>
      </c>
      <c r="G78" s="3" t="s">
        <v>3116</v>
      </c>
      <c r="H78" s="3">
        <v>39</v>
      </c>
      <c r="I78" s="76">
        <v>13</v>
      </c>
      <c r="J78" s="3" t="s">
        <v>1411</v>
      </c>
      <c r="K78" s="3">
        <v>0</v>
      </c>
      <c r="L78" s="3">
        <f t="shared" si="3"/>
        <v>39</v>
      </c>
      <c r="M78" s="5">
        <v>1</v>
      </c>
      <c r="N78" s="5">
        <v>130</v>
      </c>
      <c r="O78" s="5">
        <v>0</v>
      </c>
      <c r="P78" s="77">
        <f t="shared" si="4"/>
        <v>1.0065295377706662</v>
      </c>
      <c r="Q78" s="5">
        <f t="shared" si="5"/>
        <v>0.84440397463982064</v>
      </c>
    </row>
    <row r="79" spans="1:17">
      <c r="A79" s="3" t="s">
        <v>838</v>
      </c>
      <c r="B79" s="3" t="s">
        <v>930</v>
      </c>
      <c r="C79" s="3" t="s">
        <v>1750</v>
      </c>
      <c r="D79" s="3" t="s">
        <v>84</v>
      </c>
      <c r="E79" s="3">
        <v>3181</v>
      </c>
      <c r="F79" s="75">
        <v>37.43</v>
      </c>
      <c r="G79" s="3" t="s">
        <v>3117</v>
      </c>
      <c r="H79" s="3">
        <v>51</v>
      </c>
      <c r="I79" s="76">
        <v>17</v>
      </c>
      <c r="J79" s="3" t="s">
        <v>1449</v>
      </c>
      <c r="K79" s="3">
        <v>1</v>
      </c>
      <c r="L79" s="3">
        <f t="shared" si="3"/>
        <v>50</v>
      </c>
      <c r="M79" s="5">
        <v>1</v>
      </c>
      <c r="N79" s="5">
        <v>51</v>
      </c>
      <c r="O79" s="5">
        <v>0</v>
      </c>
      <c r="P79" s="77">
        <f t="shared" si="4"/>
        <v>1.335826876836762</v>
      </c>
      <c r="Q79" s="5">
        <f t="shared" si="5"/>
        <v>1.1206601315744649</v>
      </c>
    </row>
    <row r="80" spans="1:17">
      <c r="A80" s="3" t="s">
        <v>838</v>
      </c>
      <c r="B80" s="3" t="s">
        <v>931</v>
      </c>
      <c r="C80" s="3" t="s">
        <v>2138</v>
      </c>
      <c r="D80" s="3" t="s">
        <v>316</v>
      </c>
      <c r="E80" s="3">
        <v>220988</v>
      </c>
      <c r="F80" s="75">
        <v>39.594999999999999</v>
      </c>
      <c r="G80" s="3" t="s">
        <v>3118</v>
      </c>
      <c r="H80" s="3">
        <v>55</v>
      </c>
      <c r="I80" s="76">
        <v>18.329999999999998</v>
      </c>
      <c r="J80" s="3" t="s">
        <v>1411</v>
      </c>
      <c r="K80" s="3">
        <v>0</v>
      </c>
      <c r="L80" s="3">
        <f t="shared" si="3"/>
        <v>55</v>
      </c>
      <c r="M80" s="5">
        <v>1</v>
      </c>
      <c r="N80" s="5">
        <v>183.33</v>
      </c>
      <c r="O80" s="5">
        <v>0</v>
      </c>
      <c r="P80" s="77">
        <f t="shared" si="4"/>
        <v>1.3890642757923981</v>
      </c>
      <c r="Q80" s="5">
        <f t="shared" si="5"/>
        <v>1.1653223790204683</v>
      </c>
    </row>
    <row r="81" spans="1:17">
      <c r="A81" s="3" t="s">
        <v>838</v>
      </c>
      <c r="B81" s="3" t="s">
        <v>932</v>
      </c>
      <c r="C81" s="3" t="s">
        <v>2893</v>
      </c>
      <c r="D81" s="3" t="s">
        <v>554</v>
      </c>
      <c r="E81" s="3">
        <v>3182</v>
      </c>
      <c r="F81" s="75">
        <v>36.225000000000001</v>
      </c>
      <c r="G81" s="3" t="s">
        <v>2644</v>
      </c>
      <c r="H81" s="3">
        <v>18</v>
      </c>
      <c r="I81" s="76">
        <v>6</v>
      </c>
      <c r="J81" s="3" t="s">
        <v>1411</v>
      </c>
      <c r="K81" s="3">
        <v>0</v>
      </c>
      <c r="L81" s="3">
        <f t="shared" si="3"/>
        <v>18</v>
      </c>
      <c r="M81" s="5">
        <v>1</v>
      </c>
      <c r="N81" s="5">
        <v>60</v>
      </c>
      <c r="O81" s="5">
        <v>0</v>
      </c>
      <c r="P81" s="77">
        <f t="shared" si="4"/>
        <v>0.49689440993788819</v>
      </c>
      <c r="Q81" s="5">
        <f t="shared" si="5"/>
        <v>0.41685772645795993</v>
      </c>
    </row>
    <row r="82" spans="1:17">
      <c r="A82" s="3" t="s">
        <v>838</v>
      </c>
      <c r="B82" s="3" t="s">
        <v>933</v>
      </c>
      <c r="C82" s="3" t="s">
        <v>1438</v>
      </c>
      <c r="D82" s="3" t="s">
        <v>85</v>
      </c>
      <c r="E82" s="3">
        <v>3183</v>
      </c>
      <c r="F82" s="75">
        <v>33.67</v>
      </c>
      <c r="G82" s="3" t="s">
        <v>3119</v>
      </c>
      <c r="H82" s="3">
        <v>33</v>
      </c>
      <c r="I82" s="76">
        <v>11</v>
      </c>
      <c r="J82" s="3" t="s">
        <v>2789</v>
      </c>
      <c r="K82" s="3">
        <v>2</v>
      </c>
      <c r="L82" s="3">
        <f t="shared" si="3"/>
        <v>31</v>
      </c>
      <c r="M82" s="5">
        <v>1</v>
      </c>
      <c r="N82" s="5">
        <v>16.5</v>
      </c>
      <c r="O82" s="5">
        <v>0</v>
      </c>
      <c r="P82" s="77">
        <f t="shared" si="4"/>
        <v>0.92070092070092069</v>
      </c>
      <c r="Q82" s="5">
        <f t="shared" si="5"/>
        <v>0.7724001012591617</v>
      </c>
    </row>
    <row r="83" spans="1:17">
      <c r="A83" s="3" t="s">
        <v>838</v>
      </c>
      <c r="B83" s="3" t="s">
        <v>934</v>
      </c>
      <c r="C83" s="3" t="s">
        <v>2383</v>
      </c>
      <c r="D83" s="3" t="s">
        <v>317</v>
      </c>
      <c r="E83" s="3">
        <v>3184</v>
      </c>
      <c r="F83" s="75">
        <v>38.433999999999997</v>
      </c>
      <c r="G83" s="3" t="s">
        <v>3120</v>
      </c>
      <c r="H83" s="3">
        <v>20</v>
      </c>
      <c r="I83" s="76">
        <v>6.67</v>
      </c>
      <c r="J83" s="3" t="s">
        <v>1411</v>
      </c>
      <c r="K83" s="3">
        <v>0</v>
      </c>
      <c r="L83" s="3">
        <f t="shared" si="3"/>
        <v>20</v>
      </c>
      <c r="M83" s="5">
        <v>1</v>
      </c>
      <c r="N83" s="5">
        <v>66.67</v>
      </c>
      <c r="O83" s="5">
        <v>0</v>
      </c>
      <c r="P83" s="77">
        <f t="shared" si="4"/>
        <v>0.52037258677212883</v>
      </c>
      <c r="Q83" s="5">
        <f t="shared" si="5"/>
        <v>0.43655418353366515</v>
      </c>
    </row>
    <row r="84" spans="1:17">
      <c r="A84" s="3" t="s">
        <v>838</v>
      </c>
      <c r="B84" s="3" t="s">
        <v>935</v>
      </c>
      <c r="C84" s="3" t="s">
        <v>2351</v>
      </c>
      <c r="D84" s="3" t="s">
        <v>318</v>
      </c>
      <c r="E84" s="3">
        <v>9987</v>
      </c>
      <c r="F84" s="75">
        <v>46.438000000000002</v>
      </c>
      <c r="G84" s="3" t="s">
        <v>3121</v>
      </c>
      <c r="H84" s="3">
        <v>33</v>
      </c>
      <c r="I84" s="76">
        <v>11</v>
      </c>
      <c r="J84" s="3" t="s">
        <v>1411</v>
      </c>
      <c r="K84" s="3">
        <v>0</v>
      </c>
      <c r="L84" s="3">
        <f t="shared" si="3"/>
        <v>33</v>
      </c>
      <c r="M84" s="5">
        <v>1</v>
      </c>
      <c r="N84" s="5">
        <v>110</v>
      </c>
      <c r="O84" s="5">
        <v>0</v>
      </c>
      <c r="P84" s="77">
        <f t="shared" si="4"/>
        <v>0.7106249192471682</v>
      </c>
      <c r="Q84" s="5">
        <f t="shared" si="5"/>
        <v>0.59616184500601366</v>
      </c>
    </row>
    <row r="85" spans="1:17">
      <c r="A85" s="3" t="s">
        <v>838</v>
      </c>
      <c r="B85" s="3" t="s">
        <v>936</v>
      </c>
      <c r="C85" s="3" t="s">
        <v>1617</v>
      </c>
      <c r="D85" s="3" t="s">
        <v>86</v>
      </c>
      <c r="E85" s="3">
        <v>3185</v>
      </c>
      <c r="F85" s="75">
        <v>45.671999999999997</v>
      </c>
      <c r="G85" s="3" t="s">
        <v>3122</v>
      </c>
      <c r="H85" s="3">
        <v>37</v>
      </c>
      <c r="I85" s="76">
        <v>12.33</v>
      </c>
      <c r="J85" s="3" t="s">
        <v>1411</v>
      </c>
      <c r="K85" s="3">
        <v>0</v>
      </c>
      <c r="L85" s="3">
        <f t="shared" si="3"/>
        <v>37</v>
      </c>
      <c r="M85" s="5">
        <v>1</v>
      </c>
      <c r="N85" s="5">
        <v>123.33</v>
      </c>
      <c r="O85" s="5">
        <v>0</v>
      </c>
      <c r="P85" s="77">
        <f t="shared" si="4"/>
        <v>0.81012436503765983</v>
      </c>
      <c r="Q85" s="5">
        <f t="shared" si="5"/>
        <v>0.67963453442756705</v>
      </c>
    </row>
    <row r="86" spans="1:17">
      <c r="A86" s="3" t="s">
        <v>838</v>
      </c>
      <c r="B86" s="3" t="s">
        <v>937</v>
      </c>
      <c r="C86" s="3" t="s">
        <v>1660</v>
      </c>
      <c r="D86" s="3" t="s">
        <v>87</v>
      </c>
      <c r="E86" s="3">
        <v>3187</v>
      </c>
      <c r="F86" s="75">
        <v>49.228999999999999</v>
      </c>
      <c r="G86" s="3" t="s">
        <v>2862</v>
      </c>
      <c r="H86" s="3">
        <v>58</v>
      </c>
      <c r="I86" s="76">
        <v>19.329999999999998</v>
      </c>
      <c r="J86" s="3" t="s">
        <v>1490</v>
      </c>
      <c r="K86" s="3">
        <v>5</v>
      </c>
      <c r="L86" s="3">
        <f t="shared" si="3"/>
        <v>53</v>
      </c>
      <c r="M86" s="5">
        <v>1</v>
      </c>
      <c r="N86" s="5">
        <v>11.6</v>
      </c>
      <c r="O86" s="5">
        <v>0</v>
      </c>
      <c r="P86" s="77">
        <f t="shared" si="4"/>
        <v>1.0766011903552783</v>
      </c>
      <c r="Q86" s="5">
        <f t="shared" si="5"/>
        <v>0.90318891808328727</v>
      </c>
    </row>
    <row r="87" spans="1:17">
      <c r="A87" s="3" t="s">
        <v>838</v>
      </c>
      <c r="B87" s="3" t="s">
        <v>938</v>
      </c>
      <c r="C87" s="3" t="s">
        <v>2470</v>
      </c>
      <c r="D87" s="3" t="s">
        <v>319</v>
      </c>
      <c r="E87" s="3">
        <v>3188</v>
      </c>
      <c r="F87" s="75">
        <v>49.264000000000003</v>
      </c>
      <c r="G87" s="3" t="s">
        <v>2365</v>
      </c>
      <c r="H87" s="3">
        <v>28</v>
      </c>
      <c r="I87" s="76">
        <v>9.33</v>
      </c>
      <c r="J87" s="3" t="s">
        <v>1490</v>
      </c>
      <c r="K87" s="3">
        <v>5</v>
      </c>
      <c r="L87" s="3">
        <f t="shared" si="3"/>
        <v>23</v>
      </c>
      <c r="M87" s="5">
        <v>1</v>
      </c>
      <c r="N87" s="5">
        <v>5.6</v>
      </c>
      <c r="O87" s="5">
        <v>0</v>
      </c>
      <c r="P87" s="77">
        <f t="shared" si="4"/>
        <v>0.46687236115621955</v>
      </c>
      <c r="Q87" s="5">
        <f t="shared" si="5"/>
        <v>0.39167144392300302</v>
      </c>
    </row>
    <row r="88" spans="1:17">
      <c r="A88" s="3" t="s">
        <v>838</v>
      </c>
      <c r="B88" s="3" t="s">
        <v>939</v>
      </c>
      <c r="C88" s="3" t="s">
        <v>1620</v>
      </c>
      <c r="D88" s="3" t="s">
        <v>88</v>
      </c>
      <c r="E88" s="3">
        <v>3190</v>
      </c>
      <c r="F88" s="75">
        <v>50.975999999999999</v>
      </c>
      <c r="G88" s="3" t="s">
        <v>3123</v>
      </c>
      <c r="H88" s="3">
        <v>230</v>
      </c>
      <c r="I88" s="76">
        <v>76.67</v>
      </c>
      <c r="J88" s="3" t="s">
        <v>1411</v>
      </c>
      <c r="K88" s="3">
        <v>0</v>
      </c>
      <c r="L88" s="3">
        <f t="shared" si="3"/>
        <v>230</v>
      </c>
      <c r="M88" s="5">
        <v>1</v>
      </c>
      <c r="N88" s="5">
        <v>766.67</v>
      </c>
      <c r="O88" s="5">
        <v>0</v>
      </c>
      <c r="P88" s="77">
        <f t="shared" si="4"/>
        <v>4.5119271814187067</v>
      </c>
      <c r="Q88" s="5">
        <f t="shared" si="5"/>
        <v>3.7851738099150225</v>
      </c>
    </row>
    <row r="89" spans="1:17">
      <c r="A89" s="3" t="s">
        <v>838</v>
      </c>
      <c r="B89" s="3" t="s">
        <v>940</v>
      </c>
      <c r="C89" s="3" t="s">
        <v>2142</v>
      </c>
      <c r="D89" s="3" t="s">
        <v>320</v>
      </c>
      <c r="E89" s="3">
        <v>3191</v>
      </c>
      <c r="F89" s="75">
        <v>64.132999999999996</v>
      </c>
      <c r="G89" s="3" t="s">
        <v>3124</v>
      </c>
      <c r="H89" s="3">
        <v>138</v>
      </c>
      <c r="I89" s="76">
        <v>46</v>
      </c>
      <c r="J89" s="3" t="s">
        <v>1411</v>
      </c>
      <c r="K89" s="3">
        <v>0</v>
      </c>
      <c r="L89" s="3">
        <f t="shared" si="3"/>
        <v>138</v>
      </c>
      <c r="M89" s="5">
        <v>1</v>
      </c>
      <c r="N89" s="5">
        <v>460</v>
      </c>
      <c r="O89" s="5">
        <v>0</v>
      </c>
      <c r="P89" s="77">
        <f t="shared" si="4"/>
        <v>2.1517783356462354</v>
      </c>
      <c r="Q89" s="5">
        <f t="shared" si="5"/>
        <v>1.8051831674884526</v>
      </c>
    </row>
    <row r="90" spans="1:17">
      <c r="A90" s="3" t="s">
        <v>838</v>
      </c>
      <c r="B90" s="3" t="s">
        <v>941</v>
      </c>
      <c r="C90" s="3" t="s">
        <v>1753</v>
      </c>
      <c r="D90" s="3" t="s">
        <v>89</v>
      </c>
      <c r="E90" s="3">
        <v>4670</v>
      </c>
      <c r="F90" s="75">
        <v>77.516000000000005</v>
      </c>
      <c r="G90" s="3" t="s">
        <v>2728</v>
      </c>
      <c r="H90" s="3">
        <v>45</v>
      </c>
      <c r="I90" s="76">
        <v>15</v>
      </c>
      <c r="J90" s="3" t="s">
        <v>1411</v>
      </c>
      <c r="K90" s="3">
        <v>0</v>
      </c>
      <c r="L90" s="3">
        <f t="shared" si="3"/>
        <v>45</v>
      </c>
      <c r="M90" s="5">
        <v>1</v>
      </c>
      <c r="N90" s="5">
        <v>150</v>
      </c>
      <c r="O90" s="5">
        <v>0</v>
      </c>
      <c r="P90" s="77">
        <f t="shared" si="4"/>
        <v>0.5805253109035553</v>
      </c>
      <c r="Q90" s="5">
        <f t="shared" si="5"/>
        <v>0.48701787827479476</v>
      </c>
    </row>
    <row r="91" spans="1:17">
      <c r="A91" s="3" t="s">
        <v>838</v>
      </c>
      <c r="B91" s="3" t="s">
        <v>942</v>
      </c>
      <c r="C91" s="3" t="s">
        <v>2143</v>
      </c>
      <c r="D91" s="3" t="s">
        <v>321</v>
      </c>
      <c r="E91" s="3">
        <v>10236</v>
      </c>
      <c r="F91" s="75">
        <v>70.942999999999998</v>
      </c>
      <c r="G91" s="3" t="s">
        <v>3125</v>
      </c>
      <c r="H91" s="3">
        <v>128</v>
      </c>
      <c r="I91" s="76">
        <v>42.67</v>
      </c>
      <c r="J91" s="3" t="s">
        <v>1449</v>
      </c>
      <c r="K91" s="3">
        <v>1</v>
      </c>
      <c r="L91" s="3">
        <f t="shared" si="3"/>
        <v>127</v>
      </c>
      <c r="M91" s="5">
        <v>1</v>
      </c>
      <c r="N91" s="5">
        <v>128</v>
      </c>
      <c r="O91" s="5">
        <v>0</v>
      </c>
      <c r="P91" s="77">
        <f t="shared" si="4"/>
        <v>1.7901695727555926</v>
      </c>
      <c r="Q91" s="5">
        <f t="shared" si="5"/>
        <v>1.5018201113721414</v>
      </c>
    </row>
    <row r="92" spans="1:17">
      <c r="A92" s="3" t="s">
        <v>838</v>
      </c>
      <c r="B92" s="3" t="s">
        <v>943</v>
      </c>
      <c r="C92" s="3" t="s">
        <v>1498</v>
      </c>
      <c r="D92" s="3" t="s">
        <v>90</v>
      </c>
      <c r="E92" s="3">
        <v>3192</v>
      </c>
      <c r="F92" s="75">
        <v>90.584000000000003</v>
      </c>
      <c r="G92" s="3" t="s">
        <v>3126</v>
      </c>
      <c r="H92" s="3">
        <v>140</v>
      </c>
      <c r="I92" s="76">
        <v>46.67</v>
      </c>
      <c r="J92" s="3" t="s">
        <v>2220</v>
      </c>
      <c r="K92" s="3">
        <v>3</v>
      </c>
      <c r="L92" s="3">
        <f t="shared" si="3"/>
        <v>137</v>
      </c>
      <c r="M92" s="5">
        <v>1</v>
      </c>
      <c r="N92" s="5">
        <v>46.67</v>
      </c>
      <c r="O92" s="5">
        <v>0</v>
      </c>
      <c r="P92" s="77">
        <f t="shared" si="4"/>
        <v>1.5124083723394859</v>
      </c>
      <c r="Q92" s="5">
        <f t="shared" si="5"/>
        <v>1.2687989700834614</v>
      </c>
    </row>
    <row r="93" spans="1:17">
      <c r="A93" s="3" t="s">
        <v>838</v>
      </c>
      <c r="B93" s="3" t="s">
        <v>944</v>
      </c>
      <c r="C93" s="3" t="s">
        <v>1756</v>
      </c>
      <c r="D93" s="3" t="s">
        <v>91</v>
      </c>
      <c r="E93" s="3">
        <v>11100</v>
      </c>
      <c r="F93" s="75">
        <v>95.739000000000004</v>
      </c>
      <c r="G93" s="3" t="s">
        <v>2436</v>
      </c>
      <c r="H93" s="3">
        <v>23</v>
      </c>
      <c r="I93" s="76">
        <v>7.67</v>
      </c>
      <c r="J93" s="3" t="s">
        <v>1411</v>
      </c>
      <c r="K93" s="3">
        <v>0</v>
      </c>
      <c r="L93" s="3">
        <f t="shared" si="3"/>
        <v>23</v>
      </c>
      <c r="M93" s="5">
        <v>1</v>
      </c>
      <c r="N93" s="5">
        <v>76.67</v>
      </c>
      <c r="O93" s="5">
        <v>0</v>
      </c>
      <c r="P93" s="77">
        <f t="shared" si="4"/>
        <v>0.24023647625314656</v>
      </c>
      <c r="Q93" s="5">
        <f t="shared" si="5"/>
        <v>0.2015406679976062</v>
      </c>
    </row>
    <row r="94" spans="1:17">
      <c r="A94" s="3" t="s">
        <v>838</v>
      </c>
      <c r="B94" s="3" t="s">
        <v>945</v>
      </c>
      <c r="C94" s="3" t="s">
        <v>2146</v>
      </c>
      <c r="D94" s="3" t="s">
        <v>322</v>
      </c>
      <c r="E94" s="3">
        <v>221092</v>
      </c>
      <c r="F94" s="75">
        <v>85.105000000000004</v>
      </c>
      <c r="G94" s="3" t="s">
        <v>3127</v>
      </c>
      <c r="H94" s="3">
        <v>39</v>
      </c>
      <c r="I94" s="76">
        <v>13</v>
      </c>
      <c r="J94" s="3" t="s">
        <v>1411</v>
      </c>
      <c r="K94" s="3">
        <v>0</v>
      </c>
      <c r="L94" s="3">
        <f t="shared" si="3"/>
        <v>39</v>
      </c>
      <c r="M94" s="5">
        <v>1</v>
      </c>
      <c r="N94" s="5">
        <v>130</v>
      </c>
      <c r="O94" s="5">
        <v>0</v>
      </c>
      <c r="P94" s="77">
        <f t="shared" si="4"/>
        <v>0.4582574466835086</v>
      </c>
      <c r="Q94" s="5">
        <f t="shared" si="5"/>
        <v>0.38444416668079584</v>
      </c>
    </row>
    <row r="95" spans="1:17">
      <c r="A95" s="3" t="s">
        <v>838</v>
      </c>
      <c r="B95" s="3" t="s">
        <v>946</v>
      </c>
      <c r="C95" s="3" t="s">
        <v>2148</v>
      </c>
      <c r="D95" s="3" t="s">
        <v>323</v>
      </c>
      <c r="E95" s="3">
        <v>50809</v>
      </c>
      <c r="F95" s="75">
        <v>61.207000000000001</v>
      </c>
      <c r="G95" s="3" t="s">
        <v>3128</v>
      </c>
      <c r="H95" s="3">
        <v>28</v>
      </c>
      <c r="I95" s="76">
        <v>9.33</v>
      </c>
      <c r="J95" s="3" t="s">
        <v>1411</v>
      </c>
      <c r="K95" s="3">
        <v>0</v>
      </c>
      <c r="L95" s="3">
        <f t="shared" si="3"/>
        <v>28</v>
      </c>
      <c r="M95" s="5">
        <v>1</v>
      </c>
      <c r="N95" s="5">
        <v>93.33</v>
      </c>
      <c r="O95" s="5">
        <v>0</v>
      </c>
      <c r="P95" s="77">
        <f t="shared" si="4"/>
        <v>0.45746401555377653</v>
      </c>
      <c r="Q95" s="5">
        <f t="shared" si="5"/>
        <v>0.38377853653840316</v>
      </c>
    </row>
    <row r="96" spans="1:17">
      <c r="A96" s="3" t="s">
        <v>838</v>
      </c>
      <c r="B96" s="3" t="s">
        <v>951</v>
      </c>
      <c r="C96" s="3" t="s">
        <v>1764</v>
      </c>
      <c r="D96" s="3" t="s">
        <v>96</v>
      </c>
      <c r="E96" s="3">
        <v>3309</v>
      </c>
      <c r="F96" s="75">
        <v>72.332999999999998</v>
      </c>
      <c r="G96" s="3" t="s">
        <v>2441</v>
      </c>
      <c r="H96" s="3">
        <v>33</v>
      </c>
      <c r="I96" s="76">
        <v>11</v>
      </c>
      <c r="J96" s="3" t="s">
        <v>1458</v>
      </c>
      <c r="K96" s="3">
        <v>4</v>
      </c>
      <c r="L96" s="3">
        <f t="shared" si="3"/>
        <v>29</v>
      </c>
      <c r="M96" s="5">
        <v>1</v>
      </c>
      <c r="N96" s="5">
        <v>8.25</v>
      </c>
      <c r="O96" s="5">
        <v>0</v>
      </c>
      <c r="P96" s="77">
        <f t="shared" si="4"/>
        <v>0.40092350655993808</v>
      </c>
      <c r="Q96" s="5">
        <f t="shared" si="5"/>
        <v>0.33634522362410912</v>
      </c>
    </row>
    <row r="97" spans="1:17">
      <c r="A97" s="3" t="s">
        <v>838</v>
      </c>
      <c r="B97" s="3" t="s">
        <v>952</v>
      </c>
      <c r="C97" s="3" t="s">
        <v>1767</v>
      </c>
      <c r="D97" s="3" t="s">
        <v>97</v>
      </c>
      <c r="E97" s="3">
        <v>3312</v>
      </c>
      <c r="F97" s="75">
        <v>70.897999999999996</v>
      </c>
      <c r="G97" s="3" t="s">
        <v>3129</v>
      </c>
      <c r="H97" s="3">
        <v>48</v>
      </c>
      <c r="I97" s="76">
        <v>16</v>
      </c>
      <c r="J97" s="3" t="s">
        <v>1487</v>
      </c>
      <c r="K97" s="3">
        <v>4</v>
      </c>
      <c r="L97" s="3">
        <f t="shared" si="3"/>
        <v>44</v>
      </c>
      <c r="M97" s="5">
        <v>1</v>
      </c>
      <c r="N97" s="5">
        <v>12</v>
      </c>
      <c r="O97" s="5">
        <v>0</v>
      </c>
      <c r="P97" s="77">
        <f t="shared" si="4"/>
        <v>0.62060989026488766</v>
      </c>
      <c r="Q97" s="5">
        <f t="shared" si="5"/>
        <v>0.52064588109470444</v>
      </c>
    </row>
    <row r="98" spans="1:17">
      <c r="A98" s="3" t="s">
        <v>838</v>
      </c>
      <c r="B98" s="3" t="s">
        <v>953</v>
      </c>
      <c r="C98" s="3" t="s">
        <v>1663</v>
      </c>
      <c r="D98" s="3" t="s">
        <v>98</v>
      </c>
      <c r="E98" s="3">
        <v>3313</v>
      </c>
      <c r="F98" s="75">
        <v>73.680000000000007</v>
      </c>
      <c r="G98" s="3" t="s">
        <v>2230</v>
      </c>
      <c r="H98" s="3">
        <v>15</v>
      </c>
      <c r="I98" s="76">
        <v>5</v>
      </c>
      <c r="J98" s="3" t="s">
        <v>1411</v>
      </c>
      <c r="K98" s="3">
        <v>0</v>
      </c>
      <c r="L98" s="3">
        <f t="shared" si="3"/>
        <v>15</v>
      </c>
      <c r="M98" s="5">
        <v>1</v>
      </c>
      <c r="N98" s="5">
        <v>50</v>
      </c>
      <c r="O98" s="5">
        <v>0</v>
      </c>
      <c r="P98" s="77">
        <f t="shared" si="4"/>
        <v>0.20358306188925079</v>
      </c>
      <c r="Q98" s="5">
        <f t="shared" si="5"/>
        <v>0.17079115930306277</v>
      </c>
    </row>
    <row r="99" spans="1:17">
      <c r="A99" s="3" t="s">
        <v>838</v>
      </c>
      <c r="B99" s="3" t="s">
        <v>960</v>
      </c>
      <c r="C99" s="3" t="s">
        <v>2355</v>
      </c>
      <c r="D99" s="3" t="s">
        <v>328</v>
      </c>
      <c r="E99" s="3">
        <v>23379</v>
      </c>
      <c r="F99" s="75">
        <v>247.89099999999999</v>
      </c>
      <c r="G99" s="3" t="s">
        <v>2767</v>
      </c>
      <c r="H99" s="3">
        <v>15</v>
      </c>
      <c r="I99" s="76">
        <v>5</v>
      </c>
      <c r="J99" s="3" t="s">
        <v>1411</v>
      </c>
      <c r="K99" s="3">
        <v>0</v>
      </c>
      <c r="L99" s="3">
        <f t="shared" si="3"/>
        <v>15</v>
      </c>
      <c r="M99" s="5">
        <v>1</v>
      </c>
      <c r="N99" s="5">
        <v>50</v>
      </c>
      <c r="O99" s="5">
        <v>0</v>
      </c>
      <c r="P99" s="77">
        <f t="shared" si="4"/>
        <v>6.051046629365326E-2</v>
      </c>
      <c r="Q99" s="5">
        <f t="shared" si="5"/>
        <v>5.0763814004742669E-2</v>
      </c>
    </row>
    <row r="100" spans="1:17">
      <c r="A100" s="3" t="s">
        <v>838</v>
      </c>
      <c r="B100" s="3" t="s">
        <v>961</v>
      </c>
      <c r="C100" s="3" t="s">
        <v>3130</v>
      </c>
      <c r="D100" s="3" t="s">
        <v>555</v>
      </c>
      <c r="E100" s="3">
        <v>79664</v>
      </c>
      <c r="F100" s="75">
        <v>110.011</v>
      </c>
      <c r="G100" s="3" t="s">
        <v>1573</v>
      </c>
      <c r="H100" s="3">
        <v>8</v>
      </c>
      <c r="I100" s="76">
        <v>2.67</v>
      </c>
      <c r="J100" s="3" t="s">
        <v>1411</v>
      </c>
      <c r="K100" s="3">
        <v>0</v>
      </c>
      <c r="L100" s="3">
        <f t="shared" si="3"/>
        <v>8</v>
      </c>
      <c r="M100" s="5">
        <v>1</v>
      </c>
      <c r="N100" s="5">
        <v>26.67</v>
      </c>
      <c r="O100" s="5">
        <v>0</v>
      </c>
      <c r="P100" s="77">
        <f t="shared" si="4"/>
        <v>7.2720000727200015E-2</v>
      </c>
      <c r="Q100" s="5">
        <f t="shared" si="5"/>
        <v>6.1006712019463102E-2</v>
      </c>
    </row>
    <row r="101" spans="1:17">
      <c r="A101" s="3" t="s">
        <v>838</v>
      </c>
      <c r="B101" s="3" t="s">
        <v>962</v>
      </c>
      <c r="C101" s="3" t="s">
        <v>2316</v>
      </c>
      <c r="D101" s="3" t="s">
        <v>329</v>
      </c>
      <c r="E101" s="3">
        <v>10642</v>
      </c>
      <c r="F101" s="75">
        <v>63.481000000000002</v>
      </c>
      <c r="G101" s="3" t="s">
        <v>3131</v>
      </c>
      <c r="H101" s="3">
        <v>64</v>
      </c>
      <c r="I101" s="76">
        <v>21.33</v>
      </c>
      <c r="J101" s="3" t="s">
        <v>1411</v>
      </c>
      <c r="K101" s="3">
        <v>0</v>
      </c>
      <c r="L101" s="3">
        <f t="shared" si="3"/>
        <v>64</v>
      </c>
      <c r="M101" s="5">
        <v>1</v>
      </c>
      <c r="N101" s="5">
        <v>213.33</v>
      </c>
      <c r="O101" s="5">
        <v>0</v>
      </c>
      <c r="P101" s="77">
        <f t="shared" si="4"/>
        <v>1.0081756746113011</v>
      </c>
      <c r="Q101" s="5">
        <f t="shared" si="5"/>
        <v>0.84578496192223251</v>
      </c>
    </row>
    <row r="102" spans="1:17">
      <c r="A102" s="3" t="s">
        <v>838</v>
      </c>
      <c r="B102" s="3" t="s">
        <v>963</v>
      </c>
      <c r="C102" s="3" t="s">
        <v>2152</v>
      </c>
      <c r="D102" s="3" t="s">
        <v>330</v>
      </c>
      <c r="E102" s="3">
        <v>10643</v>
      </c>
      <c r="F102" s="75">
        <v>63.704999999999998</v>
      </c>
      <c r="G102" s="3" t="s">
        <v>3132</v>
      </c>
      <c r="H102" s="3">
        <v>115</v>
      </c>
      <c r="I102" s="76">
        <v>38.33</v>
      </c>
      <c r="J102" s="3" t="s">
        <v>1411</v>
      </c>
      <c r="K102" s="3">
        <v>0</v>
      </c>
      <c r="L102" s="3">
        <f t="shared" si="3"/>
        <v>115</v>
      </c>
      <c r="M102" s="5">
        <v>1</v>
      </c>
      <c r="N102" s="5">
        <v>383.33</v>
      </c>
      <c r="O102" s="5">
        <v>0</v>
      </c>
      <c r="P102" s="77">
        <f t="shared" si="4"/>
        <v>1.8051958245035713</v>
      </c>
      <c r="Q102" s="5">
        <f t="shared" si="5"/>
        <v>1.5144260272680967</v>
      </c>
    </row>
    <row r="103" spans="1:17">
      <c r="A103" s="3" t="s">
        <v>838</v>
      </c>
      <c r="B103" s="3" t="s">
        <v>964</v>
      </c>
      <c r="C103" s="3" t="s">
        <v>3133</v>
      </c>
      <c r="D103" s="3" t="s">
        <v>556</v>
      </c>
      <c r="E103" s="3">
        <v>121457</v>
      </c>
      <c r="F103" s="75">
        <v>39.308999999999997</v>
      </c>
      <c r="G103" s="3" t="s">
        <v>2337</v>
      </c>
      <c r="H103" s="3">
        <v>13</v>
      </c>
      <c r="I103" s="76">
        <v>4.33</v>
      </c>
      <c r="J103" s="3" t="s">
        <v>1411</v>
      </c>
      <c r="K103" s="3">
        <v>0</v>
      </c>
      <c r="L103" s="3">
        <f t="shared" si="3"/>
        <v>13</v>
      </c>
      <c r="M103" s="5">
        <v>1</v>
      </c>
      <c r="N103" s="5">
        <v>43.33</v>
      </c>
      <c r="O103" s="5">
        <v>0</v>
      </c>
      <c r="P103" s="77">
        <f t="shared" si="4"/>
        <v>0.33071306825408942</v>
      </c>
      <c r="Q103" s="5">
        <f t="shared" si="5"/>
        <v>0.27744384920645088</v>
      </c>
    </row>
    <row r="104" spans="1:17">
      <c r="A104" s="3" t="s">
        <v>838</v>
      </c>
      <c r="B104" s="3" t="s">
        <v>965</v>
      </c>
      <c r="C104" s="3" t="s">
        <v>2154</v>
      </c>
      <c r="D104" s="3" t="s">
        <v>331</v>
      </c>
      <c r="E104" s="3">
        <v>3608</v>
      </c>
      <c r="F104" s="75">
        <v>43.061999999999998</v>
      </c>
      <c r="G104" s="3" t="s">
        <v>3134</v>
      </c>
      <c r="H104" s="3">
        <v>49</v>
      </c>
      <c r="I104" s="76">
        <v>16.329999999999998</v>
      </c>
      <c r="J104" s="3" t="s">
        <v>1411</v>
      </c>
      <c r="K104" s="3">
        <v>0</v>
      </c>
      <c r="L104" s="3">
        <f t="shared" si="3"/>
        <v>49</v>
      </c>
      <c r="M104" s="5">
        <v>1</v>
      </c>
      <c r="N104" s="5">
        <v>163.33000000000001</v>
      </c>
      <c r="O104" s="5">
        <v>0</v>
      </c>
      <c r="P104" s="77">
        <f t="shared" si="4"/>
        <v>1.1378941990618179</v>
      </c>
      <c r="Q104" s="5">
        <f t="shared" si="5"/>
        <v>0.95460922740085397</v>
      </c>
    </row>
    <row r="105" spans="1:17">
      <c r="A105" s="3" t="s">
        <v>838</v>
      </c>
      <c r="B105" s="3" t="s">
        <v>966</v>
      </c>
      <c r="C105" s="3" t="s">
        <v>2155</v>
      </c>
      <c r="D105" s="3" t="s">
        <v>332</v>
      </c>
      <c r="E105" s="3">
        <v>3609</v>
      </c>
      <c r="F105" s="75">
        <v>95.337999999999994</v>
      </c>
      <c r="G105" s="3" t="s">
        <v>3135</v>
      </c>
      <c r="H105" s="3">
        <v>58</v>
      </c>
      <c r="I105" s="76">
        <v>19.329999999999998</v>
      </c>
      <c r="J105" s="3" t="s">
        <v>1411</v>
      </c>
      <c r="K105" s="3">
        <v>0</v>
      </c>
      <c r="L105" s="3">
        <f t="shared" si="3"/>
        <v>58</v>
      </c>
      <c r="M105" s="5">
        <v>1</v>
      </c>
      <c r="N105" s="5">
        <v>193.33</v>
      </c>
      <c r="O105" s="5">
        <v>0</v>
      </c>
      <c r="P105" s="77">
        <f t="shared" si="4"/>
        <v>0.6083618284419644</v>
      </c>
      <c r="Q105" s="5">
        <f t="shared" si="5"/>
        <v>0.51037066144460108</v>
      </c>
    </row>
    <row r="106" spans="1:17">
      <c r="A106" s="3" t="s">
        <v>838</v>
      </c>
      <c r="B106" s="3" t="s">
        <v>973</v>
      </c>
      <c r="C106" s="3" t="s">
        <v>2802</v>
      </c>
      <c r="D106" s="3" t="s">
        <v>557</v>
      </c>
      <c r="E106" s="3">
        <v>51133</v>
      </c>
      <c r="F106" s="75">
        <v>88.983999999999995</v>
      </c>
      <c r="G106" s="3" t="s">
        <v>3136</v>
      </c>
      <c r="H106" s="3">
        <v>30</v>
      </c>
      <c r="I106" s="76">
        <v>10</v>
      </c>
      <c r="J106" s="3" t="s">
        <v>1411</v>
      </c>
      <c r="K106" s="3">
        <v>0</v>
      </c>
      <c r="L106" s="3">
        <f t="shared" si="3"/>
        <v>30</v>
      </c>
      <c r="M106" s="5">
        <v>1</v>
      </c>
      <c r="N106" s="5">
        <v>100</v>
      </c>
      <c r="O106" s="5">
        <v>0</v>
      </c>
      <c r="P106" s="77">
        <f t="shared" si="4"/>
        <v>0.33713926099073993</v>
      </c>
      <c r="Q106" s="5">
        <f t="shared" si="5"/>
        <v>0.28283495049558721</v>
      </c>
    </row>
    <row r="107" spans="1:17">
      <c r="A107" s="3" t="s">
        <v>838</v>
      </c>
      <c r="B107" s="3" t="s">
        <v>976</v>
      </c>
      <c r="C107" s="3" t="s">
        <v>1637</v>
      </c>
      <c r="D107" s="3" t="s">
        <v>102</v>
      </c>
      <c r="E107" s="3">
        <v>10657</v>
      </c>
      <c r="F107" s="75">
        <v>48.226999999999997</v>
      </c>
      <c r="G107" s="3" t="s">
        <v>3137</v>
      </c>
      <c r="H107" s="3">
        <v>24</v>
      </c>
      <c r="I107" s="76">
        <v>8</v>
      </c>
      <c r="J107" s="3" t="s">
        <v>1411</v>
      </c>
      <c r="K107" s="3">
        <v>0</v>
      </c>
      <c r="L107" s="3">
        <f t="shared" si="3"/>
        <v>24</v>
      </c>
      <c r="M107" s="5">
        <v>1</v>
      </c>
      <c r="N107" s="5">
        <v>80</v>
      </c>
      <c r="O107" s="5">
        <v>0</v>
      </c>
      <c r="P107" s="77">
        <f t="shared" si="4"/>
        <v>0.49764654654031976</v>
      </c>
      <c r="Q107" s="5">
        <f t="shared" si="5"/>
        <v>0.41748871354053674</v>
      </c>
    </row>
    <row r="108" spans="1:17">
      <c r="A108" s="3" t="s">
        <v>838</v>
      </c>
      <c r="B108" s="3" t="s">
        <v>978</v>
      </c>
      <c r="C108" t="s">
        <v>3062</v>
      </c>
      <c r="D108" t="s">
        <v>3063</v>
      </c>
      <c r="E108" s="3">
        <v>25962</v>
      </c>
      <c r="F108" s="75">
        <v>202.02500000000001</v>
      </c>
      <c r="G108" s="3" t="s">
        <v>3138</v>
      </c>
      <c r="H108" s="3">
        <v>193</v>
      </c>
      <c r="I108" s="76">
        <v>64.33</v>
      </c>
      <c r="J108" s="3" t="s">
        <v>1411</v>
      </c>
      <c r="K108" s="3">
        <v>0</v>
      </c>
      <c r="L108" s="3">
        <f t="shared" si="3"/>
        <v>193</v>
      </c>
      <c r="M108" s="5">
        <v>1</v>
      </c>
      <c r="N108" s="5">
        <v>643.33000000000004</v>
      </c>
      <c r="O108" s="5">
        <v>0</v>
      </c>
      <c r="P108" s="77">
        <f t="shared" si="4"/>
        <v>0.95532731097636425</v>
      </c>
      <c r="Q108" s="5">
        <f t="shared" si="5"/>
        <v>0.80144908638956736</v>
      </c>
    </row>
    <row r="109" spans="1:17">
      <c r="A109" s="3" t="s">
        <v>838</v>
      </c>
      <c r="B109" s="3" t="s">
        <v>981</v>
      </c>
      <c r="C109" s="3" t="s">
        <v>2804</v>
      </c>
      <c r="D109" s="3" t="s">
        <v>558</v>
      </c>
      <c r="E109" s="3">
        <v>9493</v>
      </c>
      <c r="F109" s="75">
        <v>110.059</v>
      </c>
      <c r="G109" s="3" t="s">
        <v>3139</v>
      </c>
      <c r="H109" s="3">
        <v>35</v>
      </c>
      <c r="I109" s="76">
        <v>11.67</v>
      </c>
      <c r="J109" s="3" t="s">
        <v>1411</v>
      </c>
      <c r="K109" s="3">
        <v>0</v>
      </c>
      <c r="L109" s="3">
        <f t="shared" si="3"/>
        <v>35</v>
      </c>
      <c r="M109" s="5">
        <v>1</v>
      </c>
      <c r="N109" s="5">
        <v>116.67</v>
      </c>
      <c r="O109" s="5">
        <v>0</v>
      </c>
      <c r="P109" s="77">
        <f t="shared" si="4"/>
        <v>0.31801124851216167</v>
      </c>
      <c r="Q109" s="5">
        <f t="shared" si="5"/>
        <v>0.26678796016120948</v>
      </c>
    </row>
    <row r="110" spans="1:17">
      <c r="A110" s="3" t="s">
        <v>838</v>
      </c>
      <c r="B110" s="3" t="s">
        <v>983</v>
      </c>
      <c r="C110" s="3" t="s">
        <v>2952</v>
      </c>
      <c r="D110" s="3" t="s">
        <v>559</v>
      </c>
      <c r="E110" s="3">
        <v>3796</v>
      </c>
      <c r="F110" s="75">
        <v>79.954999999999998</v>
      </c>
      <c r="G110" s="3" t="s">
        <v>1792</v>
      </c>
      <c r="H110" s="3">
        <v>13</v>
      </c>
      <c r="I110" s="76">
        <v>4.33</v>
      </c>
      <c r="J110" s="3" t="s">
        <v>1411</v>
      </c>
      <c r="K110" s="3">
        <v>0</v>
      </c>
      <c r="L110" s="3">
        <f t="shared" si="3"/>
        <v>13</v>
      </c>
      <c r="M110" s="5">
        <v>1</v>
      </c>
      <c r="N110" s="5">
        <v>43.33</v>
      </c>
      <c r="O110" s="5">
        <v>0</v>
      </c>
      <c r="P110" s="77">
        <f t="shared" si="4"/>
        <v>0.16259145769495342</v>
      </c>
      <c r="Q110" s="5">
        <f t="shared" si="5"/>
        <v>0.13640222960986026</v>
      </c>
    </row>
    <row r="111" spans="1:17">
      <c r="A111" s="3" t="s">
        <v>838</v>
      </c>
      <c r="B111" s="3" t="s">
        <v>984</v>
      </c>
      <c r="C111" s="3" t="s">
        <v>2806</v>
      </c>
      <c r="D111" s="3" t="s">
        <v>560</v>
      </c>
      <c r="E111" s="3">
        <v>3799</v>
      </c>
      <c r="F111" s="75">
        <v>109.685</v>
      </c>
      <c r="G111" s="3" t="s">
        <v>3140</v>
      </c>
      <c r="H111" s="3">
        <v>90</v>
      </c>
      <c r="I111" s="76">
        <v>30</v>
      </c>
      <c r="J111" s="3" t="s">
        <v>1411</v>
      </c>
      <c r="K111" s="3">
        <v>0</v>
      </c>
      <c r="L111" s="3">
        <f t="shared" si="3"/>
        <v>90</v>
      </c>
      <c r="M111" s="5">
        <v>1</v>
      </c>
      <c r="N111" s="5">
        <v>300</v>
      </c>
      <c r="O111" s="5">
        <v>0</v>
      </c>
      <c r="P111" s="77">
        <f t="shared" si="4"/>
        <v>0.82053152208597346</v>
      </c>
      <c r="Q111" s="5">
        <f t="shared" si="5"/>
        <v>0.6883653708774945</v>
      </c>
    </row>
    <row r="112" spans="1:17">
      <c r="A112" s="3" t="s">
        <v>838</v>
      </c>
      <c r="B112" s="3" t="s">
        <v>985</v>
      </c>
      <c r="C112" s="3" t="s">
        <v>2808</v>
      </c>
      <c r="D112" s="3" t="s">
        <v>561</v>
      </c>
      <c r="E112" s="3">
        <v>3831</v>
      </c>
      <c r="F112" s="75">
        <v>65.31</v>
      </c>
      <c r="G112" s="3" t="s">
        <v>3141</v>
      </c>
      <c r="H112" s="3">
        <v>45</v>
      </c>
      <c r="I112" s="76">
        <v>15</v>
      </c>
      <c r="J112" s="3" t="s">
        <v>1411</v>
      </c>
      <c r="K112" s="3">
        <v>0</v>
      </c>
      <c r="L112" s="3">
        <f t="shared" si="3"/>
        <v>45</v>
      </c>
      <c r="M112" s="5">
        <v>1</v>
      </c>
      <c r="N112" s="5">
        <v>150</v>
      </c>
      <c r="O112" s="5">
        <v>0</v>
      </c>
      <c r="P112" s="77">
        <f t="shared" si="4"/>
        <v>0.68902158934313273</v>
      </c>
      <c r="Q112" s="5">
        <f t="shared" si="5"/>
        <v>0.57803824609323218</v>
      </c>
    </row>
    <row r="113" spans="1:17">
      <c r="A113" s="3" t="s">
        <v>838</v>
      </c>
      <c r="B113" s="3" t="s">
        <v>987</v>
      </c>
      <c r="C113" s="3" t="s">
        <v>3142</v>
      </c>
      <c r="D113" s="3" t="s">
        <v>562</v>
      </c>
      <c r="E113" s="3">
        <v>688</v>
      </c>
      <c r="F113" s="75">
        <v>50.792000000000002</v>
      </c>
      <c r="G113" s="3" t="s">
        <v>2210</v>
      </c>
      <c r="H113" s="3">
        <v>9</v>
      </c>
      <c r="I113" s="76">
        <v>3</v>
      </c>
      <c r="J113" s="3" t="s">
        <v>1411</v>
      </c>
      <c r="K113" s="3">
        <v>0</v>
      </c>
      <c r="L113" s="3">
        <f t="shared" si="3"/>
        <v>9</v>
      </c>
      <c r="M113" s="5">
        <v>1</v>
      </c>
      <c r="N113" s="5">
        <v>30</v>
      </c>
      <c r="O113" s="5">
        <v>0</v>
      </c>
      <c r="P113" s="77">
        <f t="shared" si="4"/>
        <v>0.17719325878091038</v>
      </c>
      <c r="Q113" s="5">
        <f t="shared" si="5"/>
        <v>0.14865206273566309</v>
      </c>
    </row>
    <row r="114" spans="1:17">
      <c r="A114" s="3" t="s">
        <v>838</v>
      </c>
      <c r="B114" s="3" t="s">
        <v>990</v>
      </c>
      <c r="C114" s="3" t="s">
        <v>2810</v>
      </c>
      <c r="D114" s="3" t="s">
        <v>563</v>
      </c>
      <c r="E114" s="3">
        <v>3839</v>
      </c>
      <c r="F114" s="75">
        <v>57.811</v>
      </c>
      <c r="G114" s="3" t="s">
        <v>1535</v>
      </c>
      <c r="H114" s="3">
        <v>8</v>
      </c>
      <c r="I114" s="76">
        <v>2.67</v>
      </c>
      <c r="J114" s="3" t="s">
        <v>1411</v>
      </c>
      <c r="K114" s="3">
        <v>0</v>
      </c>
      <c r="L114" s="3">
        <f t="shared" si="3"/>
        <v>8</v>
      </c>
      <c r="M114" s="5">
        <v>1</v>
      </c>
      <c r="N114" s="5">
        <v>26.67</v>
      </c>
      <c r="O114" s="5">
        <v>0</v>
      </c>
      <c r="P114" s="77">
        <f t="shared" si="4"/>
        <v>0.13838196882946152</v>
      </c>
      <c r="Q114" s="5">
        <f t="shared" si="5"/>
        <v>0.11609225572941403</v>
      </c>
    </row>
    <row r="115" spans="1:17">
      <c r="A115" s="3" t="s">
        <v>838</v>
      </c>
      <c r="B115" s="3" t="s">
        <v>996</v>
      </c>
      <c r="C115" s="3" t="s">
        <v>3143</v>
      </c>
      <c r="D115" s="3" t="s">
        <v>565</v>
      </c>
      <c r="E115" s="3">
        <v>4029</v>
      </c>
      <c r="F115" s="75">
        <v>40.055999999999997</v>
      </c>
      <c r="G115" s="3" t="s">
        <v>1433</v>
      </c>
      <c r="H115" s="3">
        <v>8</v>
      </c>
      <c r="I115" s="76">
        <v>2.67</v>
      </c>
      <c r="J115" s="3" t="s">
        <v>1411</v>
      </c>
      <c r="K115" s="3">
        <v>0</v>
      </c>
      <c r="L115" s="3">
        <f t="shared" si="3"/>
        <v>8</v>
      </c>
      <c r="M115" s="5">
        <v>1</v>
      </c>
      <c r="N115" s="5">
        <v>26.67</v>
      </c>
      <c r="O115" s="5">
        <v>0</v>
      </c>
      <c r="P115" s="77">
        <f t="shared" si="4"/>
        <v>0.19972039145196727</v>
      </c>
      <c r="Q115" s="5">
        <f t="shared" si="5"/>
        <v>0.1675506639697712</v>
      </c>
    </row>
    <row r="116" spans="1:17">
      <c r="A116" s="3" t="s">
        <v>838</v>
      </c>
      <c r="B116" s="3" t="s">
        <v>993</v>
      </c>
      <c r="C116" s="3" t="s">
        <v>2168</v>
      </c>
      <c r="D116" s="3" t="s">
        <v>345</v>
      </c>
      <c r="E116" s="3">
        <v>23367</v>
      </c>
      <c r="F116" s="75">
        <v>123.51</v>
      </c>
      <c r="G116" s="3" t="s">
        <v>3144</v>
      </c>
      <c r="H116" s="3">
        <v>81</v>
      </c>
      <c r="I116" s="76">
        <v>27</v>
      </c>
      <c r="J116" s="3" t="s">
        <v>1411</v>
      </c>
      <c r="K116" s="3">
        <v>0</v>
      </c>
      <c r="L116" s="3">
        <f t="shared" si="3"/>
        <v>81</v>
      </c>
      <c r="M116" s="5">
        <v>1</v>
      </c>
      <c r="N116" s="5">
        <v>270</v>
      </c>
      <c r="O116" s="5">
        <v>0</v>
      </c>
      <c r="P116" s="77">
        <f t="shared" si="4"/>
        <v>0.65581734272528536</v>
      </c>
      <c r="Q116" s="5">
        <f t="shared" si="5"/>
        <v>0.55018233450107834</v>
      </c>
    </row>
    <row r="117" spans="1:17">
      <c r="A117" s="3" t="s">
        <v>838</v>
      </c>
      <c r="B117" s="3" t="s">
        <v>999</v>
      </c>
      <c r="C117" s="3" t="s">
        <v>2170</v>
      </c>
      <c r="D117" s="3" t="s">
        <v>346</v>
      </c>
      <c r="E117" s="3">
        <v>4008</v>
      </c>
      <c r="F117" s="75">
        <v>192.696</v>
      </c>
      <c r="G117" s="3" t="s">
        <v>3145</v>
      </c>
      <c r="H117" s="3">
        <v>45</v>
      </c>
      <c r="I117" s="76">
        <v>15</v>
      </c>
      <c r="J117" s="3" t="s">
        <v>1411</v>
      </c>
      <c r="K117" s="3">
        <v>0</v>
      </c>
      <c r="L117" s="3">
        <f t="shared" si="3"/>
        <v>45</v>
      </c>
      <c r="M117" s="5">
        <v>1</v>
      </c>
      <c r="N117" s="5">
        <v>150</v>
      </c>
      <c r="O117" s="5">
        <v>0</v>
      </c>
      <c r="P117" s="77">
        <f t="shared" si="4"/>
        <v>0.23352845933491095</v>
      </c>
      <c r="Q117" s="5">
        <f t="shared" si="5"/>
        <v>0.19591313702593202</v>
      </c>
    </row>
    <row r="118" spans="1:17">
      <c r="A118" s="3" t="s">
        <v>838</v>
      </c>
      <c r="B118" s="3" t="s">
        <v>1003</v>
      </c>
      <c r="C118" s="3" t="s">
        <v>2814</v>
      </c>
      <c r="D118" s="3" t="s">
        <v>568</v>
      </c>
      <c r="E118" s="3">
        <v>124801</v>
      </c>
      <c r="F118" s="75">
        <v>21.701000000000001</v>
      </c>
      <c r="G118" s="3" t="s">
        <v>2286</v>
      </c>
      <c r="H118" s="3">
        <v>11</v>
      </c>
      <c r="I118" s="76">
        <v>3.67</v>
      </c>
      <c r="J118" s="3" t="s">
        <v>1411</v>
      </c>
      <c r="K118" s="3">
        <v>0</v>
      </c>
      <c r="L118" s="3">
        <f t="shared" si="3"/>
        <v>11</v>
      </c>
      <c r="M118" s="5">
        <v>1</v>
      </c>
      <c r="N118" s="5">
        <v>36.67</v>
      </c>
      <c r="O118" s="5">
        <v>0</v>
      </c>
      <c r="P118" s="77">
        <f t="shared" si="4"/>
        <v>0.50688908345237549</v>
      </c>
      <c r="Q118" s="5">
        <f t="shared" si="5"/>
        <v>0.42524251967481169</v>
      </c>
    </row>
    <row r="119" spans="1:17">
      <c r="A119" s="3" t="s">
        <v>838</v>
      </c>
      <c r="B119" s="3" t="s">
        <v>3146</v>
      </c>
      <c r="C119" s="3" t="s">
        <v>3147</v>
      </c>
      <c r="D119" s="3" t="s">
        <v>570</v>
      </c>
      <c r="E119" s="3">
        <v>55110</v>
      </c>
      <c r="F119" s="75">
        <v>17.276</v>
      </c>
      <c r="G119" s="3" t="s">
        <v>2900</v>
      </c>
      <c r="H119" s="3">
        <v>24</v>
      </c>
      <c r="I119" s="76">
        <v>8</v>
      </c>
      <c r="J119" s="3" t="s">
        <v>1411</v>
      </c>
      <c r="K119" s="3">
        <v>0</v>
      </c>
      <c r="L119" s="3">
        <f t="shared" si="3"/>
        <v>24</v>
      </c>
      <c r="M119" s="5">
        <v>1</v>
      </c>
      <c r="N119" s="5">
        <v>80</v>
      </c>
      <c r="O119" s="5">
        <v>0</v>
      </c>
      <c r="P119" s="77">
        <f t="shared" si="4"/>
        <v>1.389210465385506</v>
      </c>
      <c r="Q119" s="5">
        <f t="shared" si="5"/>
        <v>1.1654450212965655</v>
      </c>
    </row>
    <row r="120" spans="1:17">
      <c r="A120" s="3" t="s">
        <v>838</v>
      </c>
      <c r="B120" s="3" t="s">
        <v>1011</v>
      </c>
      <c r="C120" s="3" t="s">
        <v>2608</v>
      </c>
      <c r="D120" s="3" t="s">
        <v>352</v>
      </c>
      <c r="E120" s="3">
        <v>55700</v>
      </c>
      <c r="F120" s="75">
        <v>92.82</v>
      </c>
      <c r="G120" s="3" t="s">
        <v>3148</v>
      </c>
      <c r="H120" s="3">
        <v>68</v>
      </c>
      <c r="I120" s="76">
        <v>22.67</v>
      </c>
      <c r="J120" s="3" t="s">
        <v>1411</v>
      </c>
      <c r="K120" s="3">
        <v>0</v>
      </c>
      <c r="L120" s="3">
        <f t="shared" si="3"/>
        <v>68</v>
      </c>
      <c r="M120" s="5">
        <v>1</v>
      </c>
      <c r="N120" s="5">
        <v>226.67</v>
      </c>
      <c r="O120" s="5">
        <v>0</v>
      </c>
      <c r="P120" s="77">
        <f t="shared" si="4"/>
        <v>0.73260073260073266</v>
      </c>
      <c r="Q120" s="5">
        <f t="shared" si="5"/>
        <v>0.61459793003417174</v>
      </c>
    </row>
    <row r="121" spans="1:17">
      <c r="A121" s="3" t="s">
        <v>838</v>
      </c>
      <c r="B121" s="3" t="s">
        <v>1012</v>
      </c>
      <c r="C121" s="3" t="s">
        <v>2179</v>
      </c>
      <c r="D121" s="3" t="s">
        <v>353</v>
      </c>
      <c r="E121" s="3">
        <v>9782</v>
      </c>
      <c r="F121" s="75">
        <v>94.623000000000005</v>
      </c>
      <c r="G121" s="3" t="s">
        <v>3149</v>
      </c>
      <c r="H121" s="3">
        <v>90</v>
      </c>
      <c r="I121" s="76">
        <v>30</v>
      </c>
      <c r="J121" s="3" t="s">
        <v>1900</v>
      </c>
      <c r="K121" s="3">
        <v>2</v>
      </c>
      <c r="L121" s="3">
        <f t="shared" si="3"/>
        <v>88</v>
      </c>
      <c r="M121" s="5">
        <v>1</v>
      </c>
      <c r="N121" s="5">
        <v>45</v>
      </c>
      <c r="O121" s="5">
        <v>0</v>
      </c>
      <c r="P121" s="77">
        <f t="shared" si="4"/>
        <v>0.93000644663559595</v>
      </c>
      <c r="Q121" s="5">
        <f t="shared" si="5"/>
        <v>0.78020675053321809</v>
      </c>
    </row>
    <row r="122" spans="1:17">
      <c r="A122" s="3" t="s">
        <v>838</v>
      </c>
      <c r="B122" s="3" t="s">
        <v>1019</v>
      </c>
      <c r="C122" s="3" t="s">
        <v>2928</v>
      </c>
      <c r="D122" s="3" t="s">
        <v>572</v>
      </c>
      <c r="E122" s="3">
        <v>4211</v>
      </c>
      <c r="F122" s="75">
        <v>43.015999999999998</v>
      </c>
      <c r="G122" s="3" t="s">
        <v>3150</v>
      </c>
      <c r="H122" s="3">
        <v>59</v>
      </c>
      <c r="I122" s="76">
        <v>19.670000000000002</v>
      </c>
      <c r="J122" s="3" t="s">
        <v>1411</v>
      </c>
      <c r="K122" s="3">
        <v>0</v>
      </c>
      <c r="L122" s="3">
        <f t="shared" si="3"/>
        <v>59</v>
      </c>
      <c r="M122" s="5">
        <v>1</v>
      </c>
      <c r="N122" s="5">
        <v>196.67</v>
      </c>
      <c r="O122" s="5">
        <v>0</v>
      </c>
      <c r="P122" s="77">
        <f t="shared" si="4"/>
        <v>1.3715826669146365</v>
      </c>
      <c r="Q122" s="5">
        <f t="shared" si="5"/>
        <v>1.1506565997606011</v>
      </c>
    </row>
    <row r="123" spans="1:17">
      <c r="A123" s="3" t="s">
        <v>838</v>
      </c>
      <c r="B123" s="3" t="s">
        <v>1022</v>
      </c>
      <c r="C123" s="3" t="s">
        <v>3151</v>
      </c>
      <c r="D123" s="3" t="s">
        <v>575</v>
      </c>
      <c r="E123" s="3">
        <v>4343</v>
      </c>
      <c r="F123" s="75">
        <v>113.67100000000001</v>
      </c>
      <c r="G123" s="3" t="s">
        <v>3152</v>
      </c>
      <c r="H123" s="3">
        <v>44</v>
      </c>
      <c r="I123" s="76">
        <v>14.67</v>
      </c>
      <c r="J123" s="3" t="s">
        <v>1411</v>
      </c>
      <c r="K123" s="3">
        <v>0</v>
      </c>
      <c r="L123" s="3">
        <f t="shared" si="3"/>
        <v>44</v>
      </c>
      <c r="M123" s="5">
        <v>1</v>
      </c>
      <c r="N123" s="5">
        <v>146.66999999999999</v>
      </c>
      <c r="O123" s="5">
        <v>0</v>
      </c>
      <c r="P123" s="77">
        <f t="shared" si="4"/>
        <v>0.3870820174010961</v>
      </c>
      <c r="Q123" s="5">
        <f t="shared" si="5"/>
        <v>0.32473323607474508</v>
      </c>
    </row>
    <row r="124" spans="1:17">
      <c r="A124" s="3" t="s">
        <v>838</v>
      </c>
      <c r="B124" s="3" t="s">
        <v>1036</v>
      </c>
      <c r="C124" s="3" t="s">
        <v>3153</v>
      </c>
      <c r="D124" s="3" t="s">
        <v>582</v>
      </c>
      <c r="E124" s="3">
        <v>51517</v>
      </c>
      <c r="F124" s="75">
        <v>78.959999999999994</v>
      </c>
      <c r="G124" s="3" t="s">
        <v>1573</v>
      </c>
      <c r="H124" s="3">
        <v>8</v>
      </c>
      <c r="I124" s="76">
        <v>2.67</v>
      </c>
      <c r="J124" s="3" t="s">
        <v>1411</v>
      </c>
      <c r="K124" s="3">
        <v>0</v>
      </c>
      <c r="L124" s="3">
        <f t="shared" si="3"/>
        <v>8</v>
      </c>
      <c r="M124" s="5">
        <v>1</v>
      </c>
      <c r="N124" s="5">
        <v>26.67</v>
      </c>
      <c r="O124" s="5">
        <v>0</v>
      </c>
      <c r="P124" s="77">
        <f t="shared" si="4"/>
        <v>0.10131712259371835</v>
      </c>
      <c r="Q124" s="5">
        <f t="shared" si="5"/>
        <v>8.4997586068555661E-2</v>
      </c>
    </row>
    <row r="125" spans="1:17">
      <c r="A125" s="3" t="s">
        <v>838</v>
      </c>
      <c r="B125" s="3" t="s">
        <v>1038</v>
      </c>
      <c r="C125" s="3" t="s">
        <v>2186</v>
      </c>
      <c r="D125" s="3" t="s">
        <v>362</v>
      </c>
      <c r="E125" s="3">
        <v>4691</v>
      </c>
      <c r="F125" s="75">
        <v>76.614000000000004</v>
      </c>
      <c r="G125" s="3" t="s">
        <v>3154</v>
      </c>
      <c r="H125" s="3">
        <v>84</v>
      </c>
      <c r="I125" s="76">
        <v>28</v>
      </c>
      <c r="J125" s="3" t="s">
        <v>1411</v>
      </c>
      <c r="K125" s="3">
        <v>0</v>
      </c>
      <c r="L125" s="3">
        <f t="shared" si="3"/>
        <v>84</v>
      </c>
      <c r="M125" s="5">
        <v>1</v>
      </c>
      <c r="N125" s="5">
        <v>280</v>
      </c>
      <c r="O125" s="5">
        <v>0</v>
      </c>
      <c r="P125" s="77">
        <f t="shared" si="4"/>
        <v>1.0964053567233143</v>
      </c>
      <c r="Q125" s="5">
        <f t="shared" si="5"/>
        <v>0.91980315161351878</v>
      </c>
    </row>
    <row r="126" spans="1:17">
      <c r="A126" s="3" t="s">
        <v>838</v>
      </c>
      <c r="B126" s="3" t="s">
        <v>1045</v>
      </c>
      <c r="C126" s="3" t="s">
        <v>2821</v>
      </c>
      <c r="D126" s="3" t="s">
        <v>586</v>
      </c>
      <c r="E126" s="3">
        <v>4820</v>
      </c>
      <c r="F126" s="75">
        <v>165.67699999999999</v>
      </c>
      <c r="G126" s="3" t="s">
        <v>3155</v>
      </c>
      <c r="H126" s="3">
        <v>41</v>
      </c>
      <c r="I126" s="76">
        <v>13.67</v>
      </c>
      <c r="J126" s="3" t="s">
        <v>1411</v>
      </c>
      <c r="K126" s="3">
        <v>0</v>
      </c>
      <c r="L126" s="3">
        <f t="shared" si="3"/>
        <v>41</v>
      </c>
      <c r="M126" s="5">
        <v>1</v>
      </c>
      <c r="N126" s="5">
        <v>136.66999999999999</v>
      </c>
      <c r="O126" s="5">
        <v>0</v>
      </c>
      <c r="P126" s="77">
        <f t="shared" si="4"/>
        <v>0.24746947373503866</v>
      </c>
      <c r="Q126" s="5">
        <f t="shared" si="5"/>
        <v>0.2076086189052338</v>
      </c>
    </row>
    <row r="127" spans="1:17">
      <c r="A127" s="3" t="s">
        <v>838</v>
      </c>
      <c r="B127" s="3" t="s">
        <v>1053</v>
      </c>
      <c r="C127" s="3" t="s">
        <v>2615</v>
      </c>
      <c r="D127" s="3" t="s">
        <v>369</v>
      </c>
      <c r="E127" s="3">
        <v>57532</v>
      </c>
      <c r="F127" s="75">
        <v>76.120999999999995</v>
      </c>
      <c r="G127" s="3" t="s">
        <v>3156</v>
      </c>
      <c r="H127" s="3">
        <v>49</v>
      </c>
      <c r="I127" s="76">
        <v>16.329999999999998</v>
      </c>
      <c r="J127" s="3" t="s">
        <v>1411</v>
      </c>
      <c r="K127" s="3">
        <v>0</v>
      </c>
      <c r="L127" s="3">
        <f t="shared" si="3"/>
        <v>49</v>
      </c>
      <c r="M127" s="5">
        <v>1</v>
      </c>
      <c r="N127" s="5">
        <v>163.33000000000001</v>
      </c>
      <c r="O127" s="5">
        <v>0</v>
      </c>
      <c r="P127" s="77">
        <f t="shared" si="4"/>
        <v>0.64371198486619996</v>
      </c>
      <c r="Q127" s="5">
        <f t="shared" si="5"/>
        <v>0.54002683294144294</v>
      </c>
    </row>
    <row r="128" spans="1:17">
      <c r="A128" s="3" t="s">
        <v>838</v>
      </c>
      <c r="B128" s="3" t="s">
        <v>1056</v>
      </c>
      <c r="C128" s="3" t="s">
        <v>2825</v>
      </c>
      <c r="D128" s="3" t="s">
        <v>589</v>
      </c>
      <c r="E128" s="3">
        <v>129401</v>
      </c>
      <c r="F128" s="75">
        <v>34.774000000000001</v>
      </c>
      <c r="G128" s="3" t="s">
        <v>3157</v>
      </c>
      <c r="H128" s="3">
        <v>72</v>
      </c>
      <c r="I128" s="76">
        <v>24</v>
      </c>
      <c r="J128" s="3" t="s">
        <v>1411</v>
      </c>
      <c r="K128" s="3">
        <v>0</v>
      </c>
      <c r="L128" s="3">
        <f t="shared" si="3"/>
        <v>72</v>
      </c>
      <c r="M128" s="5">
        <v>1</v>
      </c>
      <c r="N128" s="5">
        <v>240</v>
      </c>
      <c r="O128" s="5">
        <v>0</v>
      </c>
      <c r="P128" s="77">
        <f t="shared" si="4"/>
        <v>2.0705124518318283</v>
      </c>
      <c r="Q128" s="5">
        <f t="shared" si="5"/>
        <v>1.7370070904629433</v>
      </c>
    </row>
    <row r="129" spans="1:17">
      <c r="A129" s="3" t="s">
        <v>838</v>
      </c>
      <c r="B129" s="3" t="s">
        <v>1058</v>
      </c>
      <c r="C129" s="3" t="s">
        <v>2976</v>
      </c>
      <c r="D129" s="3" t="s">
        <v>591</v>
      </c>
      <c r="E129" s="3">
        <v>8481</v>
      </c>
      <c r="F129" s="75">
        <v>116.67100000000001</v>
      </c>
      <c r="G129" s="3" t="s">
        <v>1939</v>
      </c>
      <c r="H129" s="3">
        <v>9</v>
      </c>
      <c r="I129" s="76">
        <v>3</v>
      </c>
      <c r="J129" s="3" t="s">
        <v>1411</v>
      </c>
      <c r="K129" s="3">
        <v>0</v>
      </c>
      <c r="L129" s="3">
        <f t="shared" si="3"/>
        <v>9</v>
      </c>
      <c r="M129" s="5">
        <v>1</v>
      </c>
      <c r="N129" s="5">
        <v>30</v>
      </c>
      <c r="O129" s="5">
        <v>0</v>
      </c>
      <c r="P129" s="77">
        <f t="shared" si="4"/>
        <v>7.7139991943156391E-2</v>
      </c>
      <c r="Q129" s="5">
        <f t="shared" si="5"/>
        <v>6.4714758341574155E-2</v>
      </c>
    </row>
    <row r="130" spans="1:17">
      <c r="A130" s="3" t="s">
        <v>838</v>
      </c>
      <c r="B130" s="3" t="s">
        <v>1059</v>
      </c>
      <c r="C130" s="3" t="s">
        <v>3158</v>
      </c>
      <c r="D130" s="3" t="s">
        <v>592</v>
      </c>
      <c r="E130" s="3">
        <v>55239</v>
      </c>
      <c r="F130" s="75">
        <v>63.246000000000002</v>
      </c>
      <c r="G130" s="3" t="s">
        <v>1437</v>
      </c>
      <c r="H130" s="3">
        <v>6</v>
      </c>
      <c r="I130" s="76">
        <v>2</v>
      </c>
      <c r="J130" s="3" t="s">
        <v>1411</v>
      </c>
      <c r="K130" s="3">
        <v>0</v>
      </c>
      <c r="L130" s="3">
        <f t="shared" ref="L130:L193" si="6">H130-K130</f>
        <v>6</v>
      </c>
      <c r="M130" s="5">
        <v>1</v>
      </c>
      <c r="N130" s="5">
        <v>20</v>
      </c>
      <c r="O130" s="5">
        <v>0</v>
      </c>
      <c r="P130" s="77">
        <f t="shared" ref="P130:P193" si="7">L130/F130</f>
        <v>9.4867659614837299E-2</v>
      </c>
      <c r="Q130" s="5">
        <f t="shared" ref="Q130:Q193" si="8">P130/1.192</f>
        <v>7.958696276412526E-2</v>
      </c>
    </row>
    <row r="131" spans="1:17">
      <c r="A131" s="3" t="s">
        <v>838</v>
      </c>
      <c r="B131" s="3" t="s">
        <v>1061</v>
      </c>
      <c r="C131" s="3" t="s">
        <v>1415</v>
      </c>
      <c r="D131" s="3" t="s">
        <v>118</v>
      </c>
      <c r="E131" s="3">
        <v>26986</v>
      </c>
      <c r="F131" s="75">
        <v>70.671000000000006</v>
      </c>
      <c r="G131" s="3" t="s">
        <v>3159</v>
      </c>
      <c r="H131" s="3">
        <v>196</v>
      </c>
      <c r="I131" s="76">
        <v>65.33</v>
      </c>
      <c r="J131" s="3" t="s">
        <v>1411</v>
      </c>
      <c r="K131" s="3">
        <v>0</v>
      </c>
      <c r="L131" s="3">
        <f t="shared" si="6"/>
        <v>196</v>
      </c>
      <c r="M131" s="5">
        <v>1</v>
      </c>
      <c r="N131" s="5">
        <v>653.33000000000004</v>
      </c>
      <c r="O131" s="5">
        <v>0</v>
      </c>
      <c r="P131" s="77">
        <f t="shared" si="7"/>
        <v>2.7734148377693817</v>
      </c>
      <c r="Q131" s="5">
        <f t="shared" si="8"/>
        <v>2.3266903001420989</v>
      </c>
    </row>
    <row r="132" spans="1:17">
      <c r="A132" s="3" t="s">
        <v>838</v>
      </c>
      <c r="B132" s="3" t="s">
        <v>1062</v>
      </c>
      <c r="C132" s="3" t="s">
        <v>1429</v>
      </c>
      <c r="D132" s="3" t="s">
        <v>119</v>
      </c>
      <c r="E132" s="3">
        <v>8761</v>
      </c>
      <c r="F132" s="75">
        <v>70.783000000000001</v>
      </c>
      <c r="G132" s="3" t="s">
        <v>3160</v>
      </c>
      <c r="H132" s="3">
        <v>168</v>
      </c>
      <c r="I132" s="76">
        <v>56</v>
      </c>
      <c r="J132" s="3" t="s">
        <v>1449</v>
      </c>
      <c r="K132" s="3">
        <v>1</v>
      </c>
      <c r="L132" s="3">
        <f t="shared" si="6"/>
        <v>167</v>
      </c>
      <c r="M132" s="5">
        <v>1</v>
      </c>
      <c r="N132" s="5">
        <v>168</v>
      </c>
      <c r="O132" s="5">
        <v>0</v>
      </c>
      <c r="P132" s="77">
        <f t="shared" si="7"/>
        <v>2.3593235663930603</v>
      </c>
      <c r="Q132" s="5">
        <f t="shared" si="8"/>
        <v>1.9792982939539097</v>
      </c>
    </row>
    <row r="133" spans="1:17">
      <c r="A133" s="3" t="s">
        <v>838</v>
      </c>
      <c r="B133" s="3" t="s">
        <v>1063</v>
      </c>
      <c r="C133" s="3" t="s">
        <v>1888</v>
      </c>
      <c r="D133" s="3" t="s">
        <v>120</v>
      </c>
      <c r="E133" s="3">
        <v>142</v>
      </c>
      <c r="F133" s="75">
        <v>113.084</v>
      </c>
      <c r="G133" s="3" t="s">
        <v>3161</v>
      </c>
      <c r="H133" s="3">
        <v>34</v>
      </c>
      <c r="I133" s="76">
        <v>11.33</v>
      </c>
      <c r="J133" s="3" t="s">
        <v>1411</v>
      </c>
      <c r="K133" s="3">
        <v>0</v>
      </c>
      <c r="L133" s="3">
        <f t="shared" si="6"/>
        <v>34</v>
      </c>
      <c r="M133" s="5">
        <v>1</v>
      </c>
      <c r="N133" s="5">
        <v>113.33</v>
      </c>
      <c r="O133" s="5">
        <v>0</v>
      </c>
      <c r="P133" s="77">
        <f t="shared" si="7"/>
        <v>0.30066145520144316</v>
      </c>
      <c r="Q133" s="5">
        <f t="shared" si="8"/>
        <v>0.25223276443074094</v>
      </c>
    </row>
    <row r="134" spans="1:17">
      <c r="A134" s="3" t="s">
        <v>838</v>
      </c>
      <c r="B134" s="3" t="s">
        <v>1068</v>
      </c>
      <c r="C134" s="3" t="s">
        <v>1915</v>
      </c>
      <c r="D134" s="3" t="s">
        <v>121</v>
      </c>
      <c r="E134" s="3">
        <v>10038</v>
      </c>
      <c r="F134" s="75">
        <v>66.206000000000003</v>
      </c>
      <c r="G134" s="3" t="s">
        <v>3162</v>
      </c>
      <c r="H134" s="3">
        <v>14</v>
      </c>
      <c r="I134" s="76">
        <v>4.67</v>
      </c>
      <c r="J134" s="3" t="s">
        <v>1411</v>
      </c>
      <c r="K134" s="3">
        <v>0</v>
      </c>
      <c r="L134" s="3">
        <f t="shared" si="6"/>
        <v>14</v>
      </c>
      <c r="M134" s="5">
        <v>1</v>
      </c>
      <c r="N134" s="5">
        <v>46.67</v>
      </c>
      <c r="O134" s="5">
        <v>0</v>
      </c>
      <c r="P134" s="77">
        <f t="shared" si="7"/>
        <v>0.21146119687037426</v>
      </c>
      <c r="Q134" s="5">
        <f t="shared" si="8"/>
        <v>0.17740033294494487</v>
      </c>
    </row>
    <row r="135" spans="1:17">
      <c r="A135" s="3" t="s">
        <v>838</v>
      </c>
      <c r="B135" s="3" t="s">
        <v>1071</v>
      </c>
      <c r="C135" s="3" t="s">
        <v>2828</v>
      </c>
      <c r="D135" s="3" t="s">
        <v>596</v>
      </c>
      <c r="E135" s="3">
        <v>5087</v>
      </c>
      <c r="F135" s="75">
        <v>46.625999999999998</v>
      </c>
      <c r="G135" s="3" t="s">
        <v>3086</v>
      </c>
      <c r="H135" s="3">
        <v>55</v>
      </c>
      <c r="I135" s="76">
        <v>18.329999999999998</v>
      </c>
      <c r="J135" s="3" t="s">
        <v>1411</v>
      </c>
      <c r="K135" s="3">
        <v>0</v>
      </c>
      <c r="L135" s="3">
        <f t="shared" si="6"/>
        <v>55</v>
      </c>
      <c r="M135" s="5">
        <v>1</v>
      </c>
      <c r="N135" s="5">
        <v>183.33</v>
      </c>
      <c r="O135" s="5">
        <v>0</v>
      </c>
      <c r="P135" s="77">
        <f t="shared" si="7"/>
        <v>1.179599365161069</v>
      </c>
      <c r="Q135" s="5">
        <f t="shared" si="8"/>
        <v>0.98959678285324582</v>
      </c>
    </row>
    <row r="136" spans="1:17">
      <c r="A136" s="3" t="s">
        <v>838</v>
      </c>
      <c r="B136" s="3" t="s">
        <v>1072</v>
      </c>
      <c r="C136" s="3" t="s">
        <v>3163</v>
      </c>
      <c r="D136" s="3" t="s">
        <v>597</v>
      </c>
      <c r="E136" s="3">
        <v>5089</v>
      </c>
      <c r="F136" s="75">
        <v>45.881</v>
      </c>
      <c r="G136" s="3" t="s">
        <v>3164</v>
      </c>
      <c r="H136" s="3">
        <v>16</v>
      </c>
      <c r="I136" s="76">
        <v>5.33</v>
      </c>
      <c r="J136" s="3" t="s">
        <v>1411</v>
      </c>
      <c r="K136" s="3">
        <v>0</v>
      </c>
      <c r="L136" s="3">
        <f t="shared" si="6"/>
        <v>16</v>
      </c>
      <c r="M136" s="5">
        <v>1</v>
      </c>
      <c r="N136" s="5">
        <v>53.33</v>
      </c>
      <c r="O136" s="5">
        <v>0</v>
      </c>
      <c r="P136" s="77">
        <f t="shared" si="7"/>
        <v>0.34872823172990997</v>
      </c>
      <c r="Q136" s="5">
        <f t="shared" si="8"/>
        <v>0.29255724138415268</v>
      </c>
    </row>
    <row r="137" spans="1:17">
      <c r="A137" s="3" t="s">
        <v>838</v>
      </c>
      <c r="B137" s="3" t="s">
        <v>1074</v>
      </c>
      <c r="C137" s="3" t="s">
        <v>2406</v>
      </c>
      <c r="D137" s="3" t="s">
        <v>376</v>
      </c>
      <c r="E137" s="3">
        <v>5094</v>
      </c>
      <c r="F137" s="75">
        <v>38.58</v>
      </c>
      <c r="G137" s="3" t="s">
        <v>2418</v>
      </c>
      <c r="H137" s="3">
        <v>15</v>
      </c>
      <c r="I137" s="76">
        <v>5</v>
      </c>
      <c r="J137" s="3" t="s">
        <v>1411</v>
      </c>
      <c r="K137" s="3">
        <v>0</v>
      </c>
      <c r="L137" s="3">
        <f t="shared" si="6"/>
        <v>15</v>
      </c>
      <c r="M137" s="5">
        <v>1</v>
      </c>
      <c r="N137" s="5">
        <v>50</v>
      </c>
      <c r="O137" s="5">
        <v>0</v>
      </c>
      <c r="P137" s="77">
        <f t="shared" si="7"/>
        <v>0.38880248833592534</v>
      </c>
      <c r="Q137" s="5">
        <f t="shared" si="8"/>
        <v>0.32617658417443401</v>
      </c>
    </row>
    <row r="138" spans="1:17">
      <c r="A138" s="3" t="s">
        <v>838</v>
      </c>
      <c r="B138" s="3" t="s">
        <v>1077</v>
      </c>
      <c r="C138" s="3" t="s">
        <v>2829</v>
      </c>
      <c r="D138" s="3" t="s">
        <v>598</v>
      </c>
      <c r="E138" s="3">
        <v>57092</v>
      </c>
      <c r="F138" s="75">
        <v>18.925000000000001</v>
      </c>
      <c r="G138" s="3" t="s">
        <v>3165</v>
      </c>
      <c r="H138" s="3">
        <v>15</v>
      </c>
      <c r="I138" s="76">
        <v>5</v>
      </c>
      <c r="J138" s="3" t="s">
        <v>1411</v>
      </c>
      <c r="K138" s="3">
        <v>0</v>
      </c>
      <c r="L138" s="3">
        <f t="shared" si="6"/>
        <v>15</v>
      </c>
      <c r="M138" s="5">
        <v>1</v>
      </c>
      <c r="N138" s="5">
        <v>50</v>
      </c>
      <c r="O138" s="5">
        <v>0</v>
      </c>
      <c r="P138" s="77">
        <f t="shared" si="7"/>
        <v>0.79260237780713338</v>
      </c>
      <c r="Q138" s="5">
        <f t="shared" si="8"/>
        <v>0.66493488071068241</v>
      </c>
    </row>
    <row r="139" spans="1:17">
      <c r="A139" s="3" t="s">
        <v>838</v>
      </c>
      <c r="B139" s="3" t="s">
        <v>1082</v>
      </c>
      <c r="C139" s="3" t="s">
        <v>3166</v>
      </c>
      <c r="D139" s="3" t="s">
        <v>599</v>
      </c>
      <c r="E139" s="3">
        <v>23089</v>
      </c>
      <c r="F139" s="75">
        <v>80.173000000000002</v>
      </c>
      <c r="G139" s="3" t="s">
        <v>3167</v>
      </c>
      <c r="H139" s="3">
        <v>31</v>
      </c>
      <c r="I139" s="76">
        <v>10.33</v>
      </c>
      <c r="J139" s="3" t="s">
        <v>1411</v>
      </c>
      <c r="K139" s="3">
        <v>0</v>
      </c>
      <c r="L139" s="3">
        <f t="shared" si="6"/>
        <v>31</v>
      </c>
      <c r="M139" s="5">
        <v>1</v>
      </c>
      <c r="N139" s="5">
        <v>103.33</v>
      </c>
      <c r="O139" s="5">
        <v>0</v>
      </c>
      <c r="P139" s="77">
        <f t="shared" si="7"/>
        <v>0.38666383944719546</v>
      </c>
      <c r="Q139" s="5">
        <f t="shared" si="8"/>
        <v>0.32438241564362036</v>
      </c>
    </row>
    <row r="140" spans="1:17">
      <c r="A140" s="3" t="s">
        <v>838</v>
      </c>
      <c r="B140" s="3" t="s">
        <v>1083</v>
      </c>
      <c r="C140" s="3" t="s">
        <v>1522</v>
      </c>
      <c r="D140" s="3" t="s">
        <v>124</v>
      </c>
      <c r="E140" s="3">
        <v>192111</v>
      </c>
      <c r="F140" s="75">
        <v>32.003999999999998</v>
      </c>
      <c r="G140" s="3" t="s">
        <v>3168</v>
      </c>
      <c r="H140" s="3">
        <v>68</v>
      </c>
      <c r="I140" s="76">
        <v>22.67</v>
      </c>
      <c r="J140" s="3" t="s">
        <v>1411</v>
      </c>
      <c r="K140" s="3">
        <v>0</v>
      </c>
      <c r="L140" s="3">
        <f t="shared" si="6"/>
        <v>68</v>
      </c>
      <c r="M140" s="5">
        <v>1</v>
      </c>
      <c r="N140" s="5">
        <v>226.67</v>
      </c>
      <c r="O140" s="5">
        <v>0</v>
      </c>
      <c r="P140" s="77">
        <f t="shared" si="7"/>
        <v>2.1247344081989752</v>
      </c>
      <c r="Q140" s="5">
        <f t="shared" si="8"/>
        <v>1.7824953088917579</v>
      </c>
    </row>
    <row r="141" spans="1:17">
      <c r="A141" s="3" t="s">
        <v>838</v>
      </c>
      <c r="B141" s="3" t="s">
        <v>1084</v>
      </c>
      <c r="C141" s="3" t="s">
        <v>3169</v>
      </c>
      <c r="D141" s="3" t="s">
        <v>600</v>
      </c>
      <c r="E141" s="3">
        <v>9678</v>
      </c>
      <c r="F141" s="75">
        <v>100.053</v>
      </c>
      <c r="G141" s="3" t="s">
        <v>1615</v>
      </c>
      <c r="H141" s="3">
        <v>14</v>
      </c>
      <c r="I141" s="76">
        <v>4.67</v>
      </c>
      <c r="J141" s="3" t="s">
        <v>1411</v>
      </c>
      <c r="K141" s="3">
        <v>0</v>
      </c>
      <c r="L141" s="3">
        <f t="shared" si="6"/>
        <v>14</v>
      </c>
      <c r="M141" s="5">
        <v>1</v>
      </c>
      <c r="N141" s="5">
        <v>46.67</v>
      </c>
      <c r="O141" s="5">
        <v>0</v>
      </c>
      <c r="P141" s="77">
        <f t="shared" si="7"/>
        <v>0.13992583930516828</v>
      </c>
      <c r="Q141" s="5">
        <f t="shared" si="8"/>
        <v>0.11738744908151702</v>
      </c>
    </row>
    <row r="142" spans="1:17">
      <c r="A142" s="3" t="s">
        <v>838</v>
      </c>
      <c r="B142" s="3" t="s">
        <v>1095</v>
      </c>
      <c r="C142" s="3" t="s">
        <v>2207</v>
      </c>
      <c r="D142" s="3" t="s">
        <v>387</v>
      </c>
      <c r="E142" s="3">
        <v>5411</v>
      </c>
      <c r="F142" s="75">
        <v>81.614000000000004</v>
      </c>
      <c r="G142" s="3" t="s">
        <v>1987</v>
      </c>
      <c r="H142" s="3">
        <v>10</v>
      </c>
      <c r="I142" s="76">
        <v>3.33</v>
      </c>
      <c r="J142" s="3" t="s">
        <v>1411</v>
      </c>
      <c r="K142" s="3">
        <v>0</v>
      </c>
      <c r="L142" s="3">
        <f t="shared" si="6"/>
        <v>10</v>
      </c>
      <c r="M142" s="5">
        <v>1</v>
      </c>
      <c r="N142" s="5">
        <v>33.33</v>
      </c>
      <c r="O142" s="5">
        <v>0</v>
      </c>
      <c r="P142" s="77">
        <f t="shared" si="7"/>
        <v>0.12252799764746244</v>
      </c>
      <c r="Q142" s="5">
        <f t="shared" si="8"/>
        <v>0.10279194433511951</v>
      </c>
    </row>
    <row r="143" spans="1:17">
      <c r="A143" s="3" t="s">
        <v>838</v>
      </c>
      <c r="B143" s="3" t="s">
        <v>1099</v>
      </c>
      <c r="C143" s="3" t="s">
        <v>1922</v>
      </c>
      <c r="D143" s="3" t="s">
        <v>129</v>
      </c>
      <c r="E143" s="3">
        <v>51535</v>
      </c>
      <c r="F143" s="75">
        <v>52.737000000000002</v>
      </c>
      <c r="G143" s="3" t="s">
        <v>1426</v>
      </c>
      <c r="H143" s="3">
        <v>10</v>
      </c>
      <c r="I143" s="76">
        <v>3.33</v>
      </c>
      <c r="J143" s="3" t="s">
        <v>1411</v>
      </c>
      <c r="K143" s="3">
        <v>0</v>
      </c>
      <c r="L143" s="3">
        <f t="shared" si="6"/>
        <v>10</v>
      </c>
      <c r="M143" s="5">
        <v>1</v>
      </c>
      <c r="N143" s="5">
        <v>33.33</v>
      </c>
      <c r="O143" s="5">
        <v>0</v>
      </c>
      <c r="P143" s="77">
        <f t="shared" si="7"/>
        <v>0.18962019075791189</v>
      </c>
      <c r="Q143" s="5">
        <f t="shared" si="8"/>
        <v>0.15907734123985898</v>
      </c>
    </row>
    <row r="144" spans="1:17">
      <c r="A144" s="3" t="s">
        <v>838</v>
      </c>
      <c r="B144" s="3" t="s">
        <v>1104</v>
      </c>
      <c r="C144" s="3" t="s">
        <v>1623</v>
      </c>
      <c r="D144" s="3" t="s">
        <v>130</v>
      </c>
      <c r="E144" s="3">
        <v>5052</v>
      </c>
      <c r="F144" s="75">
        <v>22.11</v>
      </c>
      <c r="G144" s="3" t="s">
        <v>3170</v>
      </c>
      <c r="H144" s="3">
        <v>21</v>
      </c>
      <c r="I144" s="76">
        <v>7</v>
      </c>
      <c r="J144" s="3" t="s">
        <v>1411</v>
      </c>
      <c r="K144" s="3">
        <v>0</v>
      </c>
      <c r="L144" s="3">
        <f t="shared" si="6"/>
        <v>21</v>
      </c>
      <c r="M144" s="5">
        <v>1</v>
      </c>
      <c r="N144" s="5">
        <v>70</v>
      </c>
      <c r="O144" s="5">
        <v>0</v>
      </c>
      <c r="P144" s="77">
        <f t="shared" si="7"/>
        <v>0.94979647218453189</v>
      </c>
      <c r="Q144" s="5">
        <f t="shared" si="8"/>
        <v>0.79680912096017775</v>
      </c>
    </row>
    <row r="145" spans="1:17">
      <c r="A145" s="3" t="s">
        <v>838</v>
      </c>
      <c r="B145" s="3" t="s">
        <v>2896</v>
      </c>
      <c r="C145" s="3" t="s">
        <v>2897</v>
      </c>
      <c r="D145" s="3" t="s">
        <v>604</v>
      </c>
      <c r="E145" s="3">
        <v>25824</v>
      </c>
      <c r="F145" s="75">
        <v>22.085999999999999</v>
      </c>
      <c r="G145" s="3" t="s">
        <v>1613</v>
      </c>
      <c r="H145" s="3">
        <v>14</v>
      </c>
      <c r="I145" s="76">
        <v>4.67</v>
      </c>
      <c r="J145" s="3" t="s">
        <v>1411</v>
      </c>
      <c r="K145" s="3">
        <v>0</v>
      </c>
      <c r="L145" s="3">
        <f t="shared" si="6"/>
        <v>14</v>
      </c>
      <c r="M145" s="5">
        <v>1</v>
      </c>
      <c r="N145" s="5">
        <v>46.67</v>
      </c>
      <c r="O145" s="5">
        <v>0</v>
      </c>
      <c r="P145" s="77">
        <f t="shared" si="7"/>
        <v>0.6338857194602916</v>
      </c>
      <c r="Q145" s="5">
        <f t="shared" si="8"/>
        <v>0.53178332169487552</v>
      </c>
    </row>
    <row r="146" spans="1:17">
      <c r="A146" s="3" t="s">
        <v>838</v>
      </c>
      <c r="B146" s="3" t="s">
        <v>1110</v>
      </c>
      <c r="C146" s="3" t="s">
        <v>2625</v>
      </c>
      <c r="D146" s="3" t="s">
        <v>395</v>
      </c>
      <c r="E146" s="3">
        <v>7916</v>
      </c>
      <c r="F146" s="75">
        <v>228.863</v>
      </c>
      <c r="G146" s="3" t="s">
        <v>2393</v>
      </c>
      <c r="H146" s="3">
        <v>19</v>
      </c>
      <c r="I146" s="76">
        <v>6.33</v>
      </c>
      <c r="J146" s="3" t="s">
        <v>1411</v>
      </c>
      <c r="K146" s="3">
        <v>0</v>
      </c>
      <c r="L146" s="3">
        <f t="shared" si="6"/>
        <v>19</v>
      </c>
      <c r="M146" s="5">
        <v>1</v>
      </c>
      <c r="N146" s="5">
        <v>63.33</v>
      </c>
      <c r="O146" s="5">
        <v>0</v>
      </c>
      <c r="P146" s="77">
        <f t="shared" si="7"/>
        <v>8.3019098762141544E-2</v>
      </c>
      <c r="Q146" s="5">
        <f t="shared" si="8"/>
        <v>6.9646894934682513E-2</v>
      </c>
    </row>
    <row r="147" spans="1:17">
      <c r="A147" s="3" t="s">
        <v>838</v>
      </c>
      <c r="B147" s="3" t="s">
        <v>1111</v>
      </c>
      <c r="C147" s="3" t="s">
        <v>2833</v>
      </c>
      <c r="D147" s="3" t="s">
        <v>606</v>
      </c>
      <c r="E147" s="3">
        <v>23215</v>
      </c>
      <c r="F147" s="75">
        <v>316.911</v>
      </c>
      <c r="G147" s="3" t="s">
        <v>3171</v>
      </c>
      <c r="H147" s="3">
        <v>503</v>
      </c>
      <c r="I147" s="76">
        <v>167.67</v>
      </c>
      <c r="J147" s="3" t="s">
        <v>1411</v>
      </c>
      <c r="K147" s="3">
        <v>0</v>
      </c>
      <c r="L147" s="3">
        <f t="shared" si="6"/>
        <v>503</v>
      </c>
      <c r="M147" s="5">
        <v>1</v>
      </c>
      <c r="N147" s="5">
        <v>1676.67</v>
      </c>
      <c r="O147" s="5">
        <v>0</v>
      </c>
      <c r="P147" s="77">
        <f t="shared" si="7"/>
        <v>1.5871964052999108</v>
      </c>
      <c r="Q147" s="5">
        <f t="shared" si="8"/>
        <v>1.3315406084730796</v>
      </c>
    </row>
    <row r="148" spans="1:17">
      <c r="A148" s="3" t="s">
        <v>838</v>
      </c>
      <c r="B148" s="3" t="s">
        <v>1113</v>
      </c>
      <c r="C148" s="3" t="s">
        <v>2217</v>
      </c>
      <c r="D148" s="3" t="s">
        <v>397</v>
      </c>
      <c r="E148" s="3">
        <v>5725</v>
      </c>
      <c r="F148" s="75">
        <v>57.220999999999997</v>
      </c>
      <c r="G148" s="3" t="s">
        <v>1624</v>
      </c>
      <c r="H148" s="3">
        <v>20</v>
      </c>
      <c r="I148" s="76">
        <v>6.67</v>
      </c>
      <c r="J148" s="3" t="s">
        <v>1411</v>
      </c>
      <c r="K148" s="3">
        <v>0</v>
      </c>
      <c r="L148" s="3">
        <f t="shared" si="6"/>
        <v>20</v>
      </c>
      <c r="M148" s="5">
        <v>1</v>
      </c>
      <c r="N148" s="5">
        <v>66.67</v>
      </c>
      <c r="O148" s="5">
        <v>0</v>
      </c>
      <c r="P148" s="77">
        <f t="shared" si="7"/>
        <v>0.34952202862585419</v>
      </c>
      <c r="Q148" s="5">
        <f t="shared" si="8"/>
        <v>0.29322317837739448</v>
      </c>
    </row>
    <row r="149" spans="1:17">
      <c r="A149" s="3" t="s">
        <v>838</v>
      </c>
      <c r="B149" s="3" t="s">
        <v>1118</v>
      </c>
      <c r="C149" s="3" t="s">
        <v>2835</v>
      </c>
      <c r="D149" s="3" t="s">
        <v>609</v>
      </c>
      <c r="E149" s="3">
        <v>29127</v>
      </c>
      <c r="F149" s="75">
        <v>71.027000000000001</v>
      </c>
      <c r="G149" s="3" t="s">
        <v>2390</v>
      </c>
      <c r="H149" s="3">
        <v>25</v>
      </c>
      <c r="I149" s="76">
        <v>8.33</v>
      </c>
      <c r="J149" s="3" t="s">
        <v>1411</v>
      </c>
      <c r="K149" s="3">
        <v>0</v>
      </c>
      <c r="L149" s="3">
        <f t="shared" si="6"/>
        <v>25</v>
      </c>
      <c r="M149" s="5">
        <v>1</v>
      </c>
      <c r="N149" s="5">
        <v>83.33</v>
      </c>
      <c r="O149" s="5">
        <v>0</v>
      </c>
      <c r="P149" s="77">
        <f t="shared" si="7"/>
        <v>0.35197882495389077</v>
      </c>
      <c r="Q149" s="5">
        <f t="shared" si="8"/>
        <v>0.2952842491223916</v>
      </c>
    </row>
    <row r="150" spans="1:17">
      <c r="A150" s="3" t="s">
        <v>838</v>
      </c>
      <c r="B150" s="3" t="s">
        <v>1127</v>
      </c>
      <c r="C150" s="3" t="s">
        <v>1687</v>
      </c>
      <c r="D150" s="3" t="s">
        <v>132</v>
      </c>
      <c r="E150" s="3">
        <v>10432</v>
      </c>
      <c r="F150" s="75">
        <v>69.492000000000004</v>
      </c>
      <c r="G150" s="3" t="s">
        <v>2116</v>
      </c>
      <c r="H150" s="3">
        <v>18</v>
      </c>
      <c r="I150" s="76">
        <v>6</v>
      </c>
      <c r="J150" s="3" t="s">
        <v>1411</v>
      </c>
      <c r="K150" s="3">
        <v>0</v>
      </c>
      <c r="L150" s="3">
        <f t="shared" si="6"/>
        <v>18</v>
      </c>
      <c r="M150" s="5">
        <v>1</v>
      </c>
      <c r="N150" s="5">
        <v>60</v>
      </c>
      <c r="O150" s="5">
        <v>0</v>
      </c>
      <c r="P150" s="77">
        <f t="shared" si="7"/>
        <v>0.25902262130892761</v>
      </c>
      <c r="Q150" s="5">
        <f t="shared" si="8"/>
        <v>0.21730085680279163</v>
      </c>
    </row>
    <row r="151" spans="1:17">
      <c r="A151" s="3" t="s">
        <v>838</v>
      </c>
      <c r="B151" s="3" t="s">
        <v>1130</v>
      </c>
      <c r="C151" s="3" t="s">
        <v>2838</v>
      </c>
      <c r="D151" s="3" t="s">
        <v>614</v>
      </c>
      <c r="E151" s="3">
        <v>55131</v>
      </c>
      <c r="F151" s="75">
        <v>85.738</v>
      </c>
      <c r="G151" s="3" t="s">
        <v>1550</v>
      </c>
      <c r="H151" s="3">
        <v>7</v>
      </c>
      <c r="I151" s="76">
        <v>2.33</v>
      </c>
      <c r="J151" s="3" t="s">
        <v>1411</v>
      </c>
      <c r="K151" s="3">
        <v>0</v>
      </c>
      <c r="L151" s="3">
        <f t="shared" si="6"/>
        <v>7</v>
      </c>
      <c r="M151" s="5">
        <v>1</v>
      </c>
      <c r="N151" s="5">
        <v>23.33</v>
      </c>
      <c r="O151" s="5">
        <v>0</v>
      </c>
      <c r="P151" s="77">
        <f t="shared" si="7"/>
        <v>8.1644078471622847E-2</v>
      </c>
      <c r="Q151" s="5">
        <f t="shared" si="8"/>
        <v>6.8493354422502387E-2</v>
      </c>
    </row>
    <row r="152" spans="1:17">
      <c r="A152" s="3" t="s">
        <v>838</v>
      </c>
      <c r="B152" s="3" t="s">
        <v>1131</v>
      </c>
      <c r="C152" s="3" t="s">
        <v>2839</v>
      </c>
      <c r="D152" s="3" t="s">
        <v>615</v>
      </c>
      <c r="E152" s="3">
        <v>5936</v>
      </c>
      <c r="F152" s="75">
        <v>40.314</v>
      </c>
      <c r="G152" s="3" t="s">
        <v>1955</v>
      </c>
      <c r="H152" s="3">
        <v>12</v>
      </c>
      <c r="I152" s="76">
        <v>4</v>
      </c>
      <c r="J152" s="3" t="s">
        <v>1411</v>
      </c>
      <c r="K152" s="3">
        <v>0</v>
      </c>
      <c r="L152" s="3">
        <f t="shared" si="6"/>
        <v>12</v>
      </c>
      <c r="M152" s="5">
        <v>1</v>
      </c>
      <c r="N152" s="5">
        <v>40</v>
      </c>
      <c r="O152" s="5">
        <v>0</v>
      </c>
      <c r="P152" s="77">
        <f t="shared" si="7"/>
        <v>0.2976633427593392</v>
      </c>
      <c r="Q152" s="5">
        <f t="shared" si="8"/>
        <v>0.24971756942897586</v>
      </c>
    </row>
    <row r="153" spans="1:17">
      <c r="A153" s="3" t="s">
        <v>838</v>
      </c>
      <c r="B153" s="3" t="s">
        <v>1133</v>
      </c>
      <c r="C153" s="3" t="s">
        <v>2330</v>
      </c>
      <c r="D153" s="3" t="s">
        <v>404</v>
      </c>
      <c r="E153" s="3">
        <v>9939</v>
      </c>
      <c r="F153" s="75">
        <v>19.888999999999999</v>
      </c>
      <c r="G153" s="3" t="s">
        <v>1535</v>
      </c>
      <c r="H153" s="3">
        <v>8</v>
      </c>
      <c r="I153" s="76">
        <v>2.67</v>
      </c>
      <c r="J153" s="3" t="s">
        <v>1411</v>
      </c>
      <c r="K153" s="3">
        <v>0</v>
      </c>
      <c r="L153" s="3">
        <f t="shared" si="6"/>
        <v>8</v>
      </c>
      <c r="M153" s="5">
        <v>1</v>
      </c>
      <c r="N153" s="5">
        <v>26.67</v>
      </c>
      <c r="O153" s="5">
        <v>0</v>
      </c>
      <c r="P153" s="77">
        <f t="shared" si="7"/>
        <v>0.4022323897631857</v>
      </c>
      <c r="Q153" s="5">
        <f t="shared" si="8"/>
        <v>0.3374432800026726</v>
      </c>
    </row>
    <row r="154" spans="1:17">
      <c r="A154" s="3" t="s">
        <v>838</v>
      </c>
      <c r="B154" s="3" t="s">
        <v>1136</v>
      </c>
      <c r="C154" s="3" t="s">
        <v>1551</v>
      </c>
      <c r="D154" s="3" t="s">
        <v>133</v>
      </c>
      <c r="E154" s="3">
        <v>27316</v>
      </c>
      <c r="F154" s="75">
        <v>42.332000000000001</v>
      </c>
      <c r="G154" s="3" t="s">
        <v>3172</v>
      </c>
      <c r="H154" s="3">
        <v>62</v>
      </c>
      <c r="I154" s="76">
        <v>20.67</v>
      </c>
      <c r="J154" s="3" t="s">
        <v>1729</v>
      </c>
      <c r="K154" s="3">
        <v>9</v>
      </c>
      <c r="L154" s="3">
        <f t="shared" si="6"/>
        <v>53</v>
      </c>
      <c r="M154" s="5">
        <v>1</v>
      </c>
      <c r="N154" s="5">
        <v>6.89</v>
      </c>
      <c r="O154" s="5">
        <v>0</v>
      </c>
      <c r="P154" s="77">
        <f t="shared" si="7"/>
        <v>1.2520079372578663</v>
      </c>
      <c r="Q154" s="5">
        <f t="shared" si="8"/>
        <v>1.0503422292431766</v>
      </c>
    </row>
    <row r="155" spans="1:17">
      <c r="A155" s="3" t="s">
        <v>838</v>
      </c>
      <c r="B155" s="3" t="s">
        <v>1137</v>
      </c>
      <c r="C155" s="3" t="s">
        <v>3173</v>
      </c>
      <c r="D155" s="3" t="s">
        <v>618</v>
      </c>
      <c r="E155" s="3">
        <v>494115</v>
      </c>
      <c r="F155" s="75">
        <v>42.142000000000003</v>
      </c>
      <c r="G155" s="3" t="s">
        <v>3174</v>
      </c>
      <c r="H155" s="3">
        <v>38</v>
      </c>
      <c r="I155" s="76">
        <v>12.67</v>
      </c>
      <c r="J155" s="3" t="s">
        <v>1408</v>
      </c>
      <c r="K155" s="3">
        <v>1</v>
      </c>
      <c r="L155" s="3">
        <f t="shared" si="6"/>
        <v>37</v>
      </c>
      <c r="M155" s="5">
        <v>1</v>
      </c>
      <c r="N155" s="5">
        <v>38</v>
      </c>
      <c r="O155" s="5">
        <v>0</v>
      </c>
      <c r="P155" s="77">
        <f t="shared" si="7"/>
        <v>0.87798395899577608</v>
      </c>
      <c r="Q155" s="5">
        <f t="shared" si="8"/>
        <v>0.73656372398974501</v>
      </c>
    </row>
    <row r="156" spans="1:17">
      <c r="A156" s="3" t="s">
        <v>838</v>
      </c>
      <c r="B156" s="3" t="s">
        <v>1144</v>
      </c>
      <c r="C156" s="3" t="s">
        <v>1418</v>
      </c>
      <c r="D156" s="3" t="s">
        <v>137</v>
      </c>
      <c r="E156" s="3">
        <v>254225</v>
      </c>
      <c r="F156" s="75">
        <v>77.194000000000003</v>
      </c>
      <c r="G156" s="3" t="s">
        <v>1997</v>
      </c>
      <c r="H156" s="3">
        <v>20</v>
      </c>
      <c r="I156" s="76">
        <v>6.67</v>
      </c>
      <c r="J156" s="3" t="s">
        <v>1411</v>
      </c>
      <c r="K156" s="3">
        <v>0</v>
      </c>
      <c r="L156" s="3">
        <f t="shared" si="6"/>
        <v>20</v>
      </c>
      <c r="M156" s="5">
        <v>1</v>
      </c>
      <c r="N156" s="5">
        <v>66.67</v>
      </c>
      <c r="O156" s="5">
        <v>0</v>
      </c>
      <c r="P156" s="77">
        <f t="shared" si="7"/>
        <v>0.25908749384667201</v>
      </c>
      <c r="Q156" s="5">
        <f t="shared" si="8"/>
        <v>0.21735528007271143</v>
      </c>
    </row>
    <row r="157" spans="1:17">
      <c r="A157" s="3" t="s">
        <v>838</v>
      </c>
      <c r="B157" s="3" t="s">
        <v>1147</v>
      </c>
      <c r="C157" s="3" t="s">
        <v>1609</v>
      </c>
      <c r="D157" s="3" t="s">
        <v>138</v>
      </c>
      <c r="E157" s="3">
        <v>6134</v>
      </c>
      <c r="F157" s="75">
        <v>24.603999999999999</v>
      </c>
      <c r="G157" s="3" t="s">
        <v>3016</v>
      </c>
      <c r="H157" s="3">
        <v>36</v>
      </c>
      <c r="I157" s="76">
        <v>12</v>
      </c>
      <c r="J157" s="3" t="s">
        <v>1411</v>
      </c>
      <c r="K157" s="3">
        <v>0</v>
      </c>
      <c r="L157" s="3">
        <f t="shared" si="6"/>
        <v>36</v>
      </c>
      <c r="M157" s="5">
        <v>1</v>
      </c>
      <c r="N157" s="5">
        <v>120</v>
      </c>
      <c r="O157" s="5">
        <v>0</v>
      </c>
      <c r="P157" s="77">
        <f t="shared" si="7"/>
        <v>1.4631767192326453</v>
      </c>
      <c r="Q157" s="5">
        <f t="shared" si="8"/>
        <v>1.2274972476783936</v>
      </c>
    </row>
    <row r="158" spans="1:17">
      <c r="A158" s="3" t="s">
        <v>838</v>
      </c>
      <c r="B158" s="3" t="s">
        <v>1148</v>
      </c>
      <c r="C158" s="3" t="s">
        <v>1786</v>
      </c>
      <c r="D158" s="3" t="s">
        <v>139</v>
      </c>
      <c r="E158" s="3">
        <v>4736</v>
      </c>
      <c r="F158" s="75">
        <v>24.831</v>
      </c>
      <c r="G158" s="3" t="s">
        <v>3175</v>
      </c>
      <c r="H158" s="3">
        <v>35</v>
      </c>
      <c r="I158" s="76">
        <v>11.67</v>
      </c>
      <c r="J158" s="3" t="s">
        <v>1411</v>
      </c>
      <c r="K158" s="3">
        <v>0</v>
      </c>
      <c r="L158" s="3">
        <f t="shared" si="6"/>
        <v>35</v>
      </c>
      <c r="M158" s="5">
        <v>1</v>
      </c>
      <c r="N158" s="5">
        <v>116.67</v>
      </c>
      <c r="O158" s="5">
        <v>0</v>
      </c>
      <c r="P158" s="77">
        <f t="shared" si="7"/>
        <v>1.4095284120655633</v>
      </c>
      <c r="Q158" s="5">
        <f t="shared" si="8"/>
        <v>1.1824902785784928</v>
      </c>
    </row>
    <row r="159" spans="1:17">
      <c r="A159" s="3" t="s">
        <v>838</v>
      </c>
      <c r="B159" s="3" t="s">
        <v>1150</v>
      </c>
      <c r="C159" s="3" t="s">
        <v>2291</v>
      </c>
      <c r="D159" s="3" t="s">
        <v>408</v>
      </c>
      <c r="E159" s="3">
        <v>6136</v>
      </c>
      <c r="F159" s="75">
        <v>17.818999999999999</v>
      </c>
      <c r="G159" s="3" t="s">
        <v>2120</v>
      </c>
      <c r="H159" s="3">
        <v>22</v>
      </c>
      <c r="I159" s="76">
        <v>7.33</v>
      </c>
      <c r="J159" s="3" t="s">
        <v>1411</v>
      </c>
      <c r="K159" s="3">
        <v>0</v>
      </c>
      <c r="L159" s="3">
        <f t="shared" si="6"/>
        <v>22</v>
      </c>
      <c r="M159" s="5">
        <v>1</v>
      </c>
      <c r="N159" s="5">
        <v>73.33</v>
      </c>
      <c r="O159" s="5">
        <v>0</v>
      </c>
      <c r="P159" s="77">
        <f t="shared" si="7"/>
        <v>1.2346371850272182</v>
      </c>
      <c r="Q159" s="5">
        <f t="shared" si="8"/>
        <v>1.0357694505261898</v>
      </c>
    </row>
    <row r="160" spans="1:17">
      <c r="A160" s="3" t="s">
        <v>838</v>
      </c>
      <c r="B160" s="3" t="s">
        <v>1151</v>
      </c>
      <c r="C160" s="3" t="s">
        <v>1569</v>
      </c>
      <c r="D160" s="3" t="s">
        <v>141</v>
      </c>
      <c r="E160" s="3">
        <v>6137</v>
      </c>
      <c r="F160" s="75">
        <v>24.260999999999999</v>
      </c>
      <c r="G160" s="3" t="s">
        <v>3176</v>
      </c>
      <c r="H160" s="3">
        <v>42</v>
      </c>
      <c r="I160" s="76">
        <v>14</v>
      </c>
      <c r="J160" s="3" t="s">
        <v>1431</v>
      </c>
      <c r="K160" s="3">
        <v>3</v>
      </c>
      <c r="L160" s="3">
        <f t="shared" si="6"/>
        <v>39</v>
      </c>
      <c r="M160" s="5">
        <v>1</v>
      </c>
      <c r="N160" s="5">
        <v>14</v>
      </c>
      <c r="O160" s="5">
        <v>0</v>
      </c>
      <c r="P160" s="77">
        <f t="shared" si="7"/>
        <v>1.607518239149252</v>
      </c>
      <c r="Q160" s="5">
        <f t="shared" si="8"/>
        <v>1.3485891268030639</v>
      </c>
    </row>
    <row r="161" spans="1:17">
      <c r="A161" s="3" t="s">
        <v>838</v>
      </c>
      <c r="B161" s="3" t="s">
        <v>1152</v>
      </c>
      <c r="C161" s="3" t="s">
        <v>1480</v>
      </c>
      <c r="D161" s="3" t="s">
        <v>142</v>
      </c>
      <c r="E161" s="3">
        <v>23521</v>
      </c>
      <c r="F161" s="75">
        <v>23.577000000000002</v>
      </c>
      <c r="G161" s="3" t="s">
        <v>3177</v>
      </c>
      <c r="H161" s="3">
        <v>27</v>
      </c>
      <c r="I161" s="76">
        <v>9</v>
      </c>
      <c r="J161" s="3" t="s">
        <v>1411</v>
      </c>
      <c r="K161" s="3">
        <v>0</v>
      </c>
      <c r="L161" s="3">
        <f t="shared" si="6"/>
        <v>27</v>
      </c>
      <c r="M161" s="5">
        <v>1</v>
      </c>
      <c r="N161" s="5">
        <v>90</v>
      </c>
      <c r="O161" s="5">
        <v>0</v>
      </c>
      <c r="P161" s="77">
        <f t="shared" si="7"/>
        <v>1.1451838656317597</v>
      </c>
      <c r="Q161" s="5">
        <f t="shared" si="8"/>
        <v>0.96072471948973126</v>
      </c>
    </row>
    <row r="162" spans="1:17">
      <c r="A162" s="3" t="s">
        <v>838</v>
      </c>
      <c r="B162" s="3" t="s">
        <v>1153</v>
      </c>
      <c r="C162" s="3" t="s">
        <v>1518</v>
      </c>
      <c r="D162" s="3" t="s">
        <v>143</v>
      </c>
      <c r="E162" s="3">
        <v>9045</v>
      </c>
      <c r="F162" s="75">
        <v>23.431999999999999</v>
      </c>
      <c r="G162" s="3" t="s">
        <v>2541</v>
      </c>
      <c r="H162" s="3">
        <v>20</v>
      </c>
      <c r="I162" s="76">
        <v>6.67</v>
      </c>
      <c r="J162" s="3" t="s">
        <v>1411</v>
      </c>
      <c r="K162" s="3">
        <v>0</v>
      </c>
      <c r="L162" s="3">
        <f t="shared" si="6"/>
        <v>20</v>
      </c>
      <c r="M162" s="5">
        <v>1</v>
      </c>
      <c r="N162" s="5">
        <v>66.67</v>
      </c>
      <c r="O162" s="5">
        <v>0</v>
      </c>
      <c r="P162" s="77">
        <f t="shared" si="7"/>
        <v>0.85353362922499154</v>
      </c>
      <c r="Q162" s="5">
        <f t="shared" si="8"/>
        <v>0.71605170236995941</v>
      </c>
    </row>
    <row r="163" spans="1:17">
      <c r="A163" s="3" t="s">
        <v>838</v>
      </c>
      <c r="B163" s="3" t="s">
        <v>1154</v>
      </c>
      <c r="C163" s="3" t="s">
        <v>1462</v>
      </c>
      <c r="D163" s="3" t="s">
        <v>144</v>
      </c>
      <c r="E163" s="3">
        <v>6138</v>
      </c>
      <c r="F163" s="75">
        <v>24.146000000000001</v>
      </c>
      <c r="G163" s="3" t="s">
        <v>3178</v>
      </c>
      <c r="H163" s="3">
        <v>28</v>
      </c>
      <c r="I163" s="76">
        <v>9.33</v>
      </c>
      <c r="J163" s="3" t="s">
        <v>1411</v>
      </c>
      <c r="K163" s="3">
        <v>0</v>
      </c>
      <c r="L163" s="3">
        <f t="shared" si="6"/>
        <v>28</v>
      </c>
      <c r="M163" s="5">
        <v>1</v>
      </c>
      <c r="N163" s="5">
        <v>93.33</v>
      </c>
      <c r="O163" s="5">
        <v>0</v>
      </c>
      <c r="P163" s="77">
        <f t="shared" si="7"/>
        <v>1.1596123581545597</v>
      </c>
      <c r="Q163" s="5">
        <f t="shared" si="8"/>
        <v>0.97282915952563731</v>
      </c>
    </row>
    <row r="164" spans="1:17">
      <c r="A164" s="3" t="s">
        <v>838</v>
      </c>
      <c r="B164" s="3" t="s">
        <v>1155</v>
      </c>
      <c r="C164" s="3" t="s">
        <v>1787</v>
      </c>
      <c r="D164" s="3" t="s">
        <v>145</v>
      </c>
      <c r="E164" s="3">
        <v>6139</v>
      </c>
      <c r="F164" s="75">
        <v>21.396999999999998</v>
      </c>
      <c r="G164" s="3" t="s">
        <v>2994</v>
      </c>
      <c r="H164" s="3">
        <v>33</v>
      </c>
      <c r="I164" s="76">
        <v>11</v>
      </c>
      <c r="J164" s="3" t="s">
        <v>1411</v>
      </c>
      <c r="K164" s="3">
        <v>0</v>
      </c>
      <c r="L164" s="3">
        <f t="shared" si="6"/>
        <v>33</v>
      </c>
      <c r="M164" s="5">
        <v>1</v>
      </c>
      <c r="N164" s="5">
        <v>110</v>
      </c>
      <c r="O164" s="5">
        <v>0</v>
      </c>
      <c r="P164" s="77">
        <f t="shared" si="7"/>
        <v>1.5422722811609104</v>
      </c>
      <c r="Q164" s="5">
        <f t="shared" si="8"/>
        <v>1.2938525848665356</v>
      </c>
    </row>
    <row r="165" spans="1:17">
      <c r="A165" s="3" t="s">
        <v>838</v>
      </c>
      <c r="B165" s="3" t="s">
        <v>1156</v>
      </c>
      <c r="C165" s="3" t="s">
        <v>1477</v>
      </c>
      <c r="D165" s="3" t="s">
        <v>146</v>
      </c>
      <c r="E165" s="3">
        <v>6141</v>
      </c>
      <c r="F165" s="75">
        <v>21.634</v>
      </c>
      <c r="G165" s="3" t="s">
        <v>3179</v>
      </c>
      <c r="H165" s="3">
        <v>26</v>
      </c>
      <c r="I165" s="76">
        <v>8.67</v>
      </c>
      <c r="J165" s="3" t="s">
        <v>1411</v>
      </c>
      <c r="K165" s="3">
        <v>0</v>
      </c>
      <c r="L165" s="3">
        <f t="shared" si="6"/>
        <v>26</v>
      </c>
      <c r="M165" s="5">
        <v>1</v>
      </c>
      <c r="N165" s="5">
        <v>86.67</v>
      </c>
      <c r="O165" s="5">
        <v>0</v>
      </c>
      <c r="P165" s="77">
        <f t="shared" si="7"/>
        <v>1.2018119626513821</v>
      </c>
      <c r="Q165" s="5">
        <f t="shared" si="8"/>
        <v>1.008231512291428</v>
      </c>
    </row>
    <row r="166" spans="1:17">
      <c r="A166" s="3" t="s">
        <v>838</v>
      </c>
      <c r="B166" s="3" t="s">
        <v>1157</v>
      </c>
      <c r="C166" s="3" t="s">
        <v>1450</v>
      </c>
      <c r="D166" s="3" t="s">
        <v>147</v>
      </c>
      <c r="E166" s="3">
        <v>6142</v>
      </c>
      <c r="F166" s="75">
        <v>20.762</v>
      </c>
      <c r="G166" s="3" t="s">
        <v>3180</v>
      </c>
      <c r="H166" s="3">
        <v>32</v>
      </c>
      <c r="I166" s="76">
        <v>10.67</v>
      </c>
      <c r="J166" s="3" t="s">
        <v>1411</v>
      </c>
      <c r="K166" s="3">
        <v>0</v>
      </c>
      <c r="L166" s="3">
        <f t="shared" si="6"/>
        <v>32</v>
      </c>
      <c r="M166" s="5">
        <v>1</v>
      </c>
      <c r="N166" s="5">
        <v>106.67</v>
      </c>
      <c r="O166" s="5">
        <v>0</v>
      </c>
      <c r="P166" s="77">
        <f t="shared" si="7"/>
        <v>1.5412773335902128</v>
      </c>
      <c r="Q166" s="5">
        <f t="shared" si="8"/>
        <v>1.2930178973072255</v>
      </c>
    </row>
    <row r="167" spans="1:17">
      <c r="A167" s="3" t="s">
        <v>838</v>
      </c>
      <c r="B167" s="3" t="s">
        <v>1158</v>
      </c>
      <c r="C167" s="3" t="s">
        <v>1488</v>
      </c>
      <c r="D167" s="3" t="s">
        <v>148</v>
      </c>
      <c r="E167" s="3">
        <v>6143</v>
      </c>
      <c r="F167" s="75">
        <v>23.466000000000001</v>
      </c>
      <c r="G167" s="3" t="s">
        <v>2025</v>
      </c>
      <c r="H167" s="3">
        <v>18</v>
      </c>
      <c r="I167" s="76">
        <v>6</v>
      </c>
      <c r="J167" s="3" t="s">
        <v>1411</v>
      </c>
      <c r="K167" s="3">
        <v>0</v>
      </c>
      <c r="L167" s="3">
        <f t="shared" si="6"/>
        <v>18</v>
      </c>
      <c r="M167" s="5">
        <v>1</v>
      </c>
      <c r="N167" s="5">
        <v>60</v>
      </c>
      <c r="O167" s="5">
        <v>0</v>
      </c>
      <c r="P167" s="77">
        <f t="shared" si="7"/>
        <v>0.76706724622858602</v>
      </c>
      <c r="Q167" s="5">
        <f t="shared" si="8"/>
        <v>0.64351279046022325</v>
      </c>
    </row>
    <row r="168" spans="1:17">
      <c r="A168" s="3" t="s">
        <v>838</v>
      </c>
      <c r="B168" s="3" t="s">
        <v>1159</v>
      </c>
      <c r="C168" s="3" t="s">
        <v>1513</v>
      </c>
      <c r="D168" s="3" t="s">
        <v>149</v>
      </c>
      <c r="E168" s="3">
        <v>6144</v>
      </c>
      <c r="F168" s="75">
        <v>18.565000000000001</v>
      </c>
      <c r="G168" s="3" t="s">
        <v>2188</v>
      </c>
      <c r="H168" s="3">
        <v>16</v>
      </c>
      <c r="I168" s="76">
        <v>5.33</v>
      </c>
      <c r="J168" s="3" t="s">
        <v>1411</v>
      </c>
      <c r="K168" s="3">
        <v>0</v>
      </c>
      <c r="L168" s="3">
        <f t="shared" si="6"/>
        <v>16</v>
      </c>
      <c r="M168" s="5">
        <v>1</v>
      </c>
      <c r="N168" s="5">
        <v>53.33</v>
      </c>
      <c r="O168" s="5">
        <v>0</v>
      </c>
      <c r="P168" s="77">
        <f t="shared" si="7"/>
        <v>0.86183678965795851</v>
      </c>
      <c r="Q168" s="5">
        <f t="shared" si="8"/>
        <v>0.72301744098822029</v>
      </c>
    </row>
    <row r="169" spans="1:17">
      <c r="A169" s="3" t="s">
        <v>838</v>
      </c>
      <c r="B169" s="3" t="s">
        <v>1160</v>
      </c>
      <c r="C169" s="3" t="s">
        <v>2292</v>
      </c>
      <c r="D169" s="3" t="s">
        <v>409</v>
      </c>
      <c r="E169" s="3">
        <v>6146</v>
      </c>
      <c r="F169" s="75">
        <v>14.787000000000001</v>
      </c>
      <c r="G169" s="3" t="s">
        <v>1433</v>
      </c>
      <c r="H169" s="3">
        <v>8</v>
      </c>
      <c r="I169" s="76">
        <v>2.67</v>
      </c>
      <c r="J169" s="3" t="s">
        <v>1411</v>
      </c>
      <c r="K169" s="3">
        <v>0</v>
      </c>
      <c r="L169" s="3">
        <f t="shared" si="6"/>
        <v>8</v>
      </c>
      <c r="M169" s="5">
        <v>1</v>
      </c>
      <c r="N169" s="5">
        <v>26.67</v>
      </c>
      <c r="O169" s="5">
        <v>0</v>
      </c>
      <c r="P169" s="77">
        <f t="shared" si="7"/>
        <v>0.54101575708392502</v>
      </c>
      <c r="Q169" s="5">
        <f t="shared" si="8"/>
        <v>0.45387227943282304</v>
      </c>
    </row>
    <row r="170" spans="1:17">
      <c r="A170" s="3" t="s">
        <v>838</v>
      </c>
      <c r="B170" s="3" t="s">
        <v>1162</v>
      </c>
      <c r="C170" s="3" t="s">
        <v>1549</v>
      </c>
      <c r="D170" s="3" t="s">
        <v>150</v>
      </c>
      <c r="E170" s="3">
        <v>6147</v>
      </c>
      <c r="F170" s="75">
        <v>17.695</v>
      </c>
      <c r="G170" s="3" t="s">
        <v>3181</v>
      </c>
      <c r="H170" s="3">
        <v>25</v>
      </c>
      <c r="I170" s="76">
        <v>8.33</v>
      </c>
      <c r="J170" s="3" t="s">
        <v>1842</v>
      </c>
      <c r="K170" s="3">
        <v>1</v>
      </c>
      <c r="L170" s="3">
        <f t="shared" si="6"/>
        <v>24</v>
      </c>
      <c r="M170" s="5">
        <v>1</v>
      </c>
      <c r="N170" s="5">
        <v>25</v>
      </c>
      <c r="O170" s="5">
        <v>0</v>
      </c>
      <c r="P170" s="77">
        <f t="shared" si="7"/>
        <v>1.3563153433173212</v>
      </c>
      <c r="Q170" s="5">
        <f t="shared" si="8"/>
        <v>1.137848442380303</v>
      </c>
    </row>
    <row r="171" spans="1:17">
      <c r="A171" s="3" t="s">
        <v>838</v>
      </c>
      <c r="B171" s="3" t="s">
        <v>1163</v>
      </c>
      <c r="C171" s="3" t="s">
        <v>1515</v>
      </c>
      <c r="D171" s="3" t="s">
        <v>151</v>
      </c>
      <c r="E171" s="3">
        <v>6152</v>
      </c>
      <c r="F171" s="75">
        <v>17.779</v>
      </c>
      <c r="G171" s="3" t="s">
        <v>2720</v>
      </c>
      <c r="H171" s="3">
        <v>17</v>
      </c>
      <c r="I171" s="76">
        <v>5.67</v>
      </c>
      <c r="J171" s="3" t="s">
        <v>1411</v>
      </c>
      <c r="K171" s="3">
        <v>0</v>
      </c>
      <c r="L171" s="3">
        <f t="shared" si="6"/>
        <v>17</v>
      </c>
      <c r="M171" s="5">
        <v>1</v>
      </c>
      <c r="N171" s="5">
        <v>56.67</v>
      </c>
      <c r="O171" s="5">
        <v>0</v>
      </c>
      <c r="P171" s="77">
        <f t="shared" si="7"/>
        <v>0.95618426233196463</v>
      </c>
      <c r="Q171" s="5">
        <f t="shared" si="8"/>
        <v>0.8021680053120509</v>
      </c>
    </row>
    <row r="172" spans="1:17">
      <c r="A172" s="3" t="s">
        <v>838</v>
      </c>
      <c r="B172" s="3" t="s">
        <v>1164</v>
      </c>
      <c r="C172" s="3" t="s">
        <v>2378</v>
      </c>
      <c r="D172" s="3" t="s">
        <v>411</v>
      </c>
      <c r="E172" s="3">
        <v>6154</v>
      </c>
      <c r="F172" s="75">
        <v>17.257999999999999</v>
      </c>
      <c r="G172" s="3" t="s">
        <v>2540</v>
      </c>
      <c r="H172" s="3">
        <v>19</v>
      </c>
      <c r="I172" s="76">
        <v>6.33</v>
      </c>
      <c r="J172" s="3" t="s">
        <v>1411</v>
      </c>
      <c r="K172" s="3">
        <v>0</v>
      </c>
      <c r="L172" s="3">
        <f t="shared" si="6"/>
        <v>19</v>
      </c>
      <c r="M172" s="5">
        <v>1</v>
      </c>
      <c r="N172" s="5">
        <v>63.33</v>
      </c>
      <c r="O172" s="5">
        <v>0</v>
      </c>
      <c r="P172" s="77">
        <f t="shared" si="7"/>
        <v>1.1009386950979256</v>
      </c>
      <c r="Q172" s="5">
        <f t="shared" si="8"/>
        <v>0.92360628783383025</v>
      </c>
    </row>
    <row r="173" spans="1:17">
      <c r="A173" s="3" t="s">
        <v>838</v>
      </c>
      <c r="B173" s="3" t="s">
        <v>1166</v>
      </c>
      <c r="C173" s="3" t="s">
        <v>2009</v>
      </c>
      <c r="D173" s="3" t="s">
        <v>152</v>
      </c>
      <c r="E173" s="3">
        <v>6155</v>
      </c>
      <c r="F173" s="75">
        <v>15.798</v>
      </c>
      <c r="G173" s="3" t="s">
        <v>3182</v>
      </c>
      <c r="H173" s="3">
        <v>33</v>
      </c>
      <c r="I173" s="76">
        <v>11</v>
      </c>
      <c r="J173" s="3" t="s">
        <v>1411</v>
      </c>
      <c r="K173" s="3">
        <v>0</v>
      </c>
      <c r="L173" s="3">
        <f t="shared" si="6"/>
        <v>33</v>
      </c>
      <c r="M173" s="5">
        <v>1</v>
      </c>
      <c r="N173" s="5">
        <v>110</v>
      </c>
      <c r="O173" s="5">
        <v>0</v>
      </c>
      <c r="P173" s="77">
        <f t="shared" si="7"/>
        <v>2.0888720091150779</v>
      </c>
      <c r="Q173" s="5">
        <f t="shared" si="8"/>
        <v>1.7524094036200319</v>
      </c>
    </row>
    <row r="174" spans="1:17">
      <c r="A174" s="3" t="s">
        <v>838</v>
      </c>
      <c r="B174" s="3" t="s">
        <v>1167</v>
      </c>
      <c r="C174" s="3" t="s">
        <v>1501</v>
      </c>
      <c r="D174" s="3" t="s">
        <v>153</v>
      </c>
      <c r="E174" s="3">
        <v>6157</v>
      </c>
      <c r="F174" s="75">
        <v>16.561</v>
      </c>
      <c r="G174" s="3" t="s">
        <v>3183</v>
      </c>
      <c r="H174" s="3">
        <v>37</v>
      </c>
      <c r="I174" s="76">
        <v>12.33</v>
      </c>
      <c r="J174" s="3" t="s">
        <v>1593</v>
      </c>
      <c r="K174" s="3">
        <v>11</v>
      </c>
      <c r="L174" s="3">
        <f t="shared" si="6"/>
        <v>26</v>
      </c>
      <c r="M174" s="5">
        <v>1</v>
      </c>
      <c r="N174" s="5">
        <v>3.36</v>
      </c>
      <c r="O174" s="5">
        <v>0</v>
      </c>
      <c r="P174" s="77">
        <f t="shared" si="7"/>
        <v>1.5699535052231146</v>
      </c>
      <c r="Q174" s="5">
        <f t="shared" si="8"/>
        <v>1.3170750882744251</v>
      </c>
    </row>
    <row r="175" spans="1:17">
      <c r="A175" s="3" t="s">
        <v>838</v>
      </c>
      <c r="B175" s="3" t="s">
        <v>1168</v>
      </c>
      <c r="C175" s="3" t="s">
        <v>1789</v>
      </c>
      <c r="D175" s="3" t="s">
        <v>154</v>
      </c>
      <c r="E175" s="3">
        <v>6158</v>
      </c>
      <c r="F175" s="75">
        <v>15.747999999999999</v>
      </c>
      <c r="G175" s="3" t="s">
        <v>3184</v>
      </c>
      <c r="H175" s="3">
        <v>17</v>
      </c>
      <c r="I175" s="76">
        <v>5.67</v>
      </c>
      <c r="J175" s="3" t="s">
        <v>1411</v>
      </c>
      <c r="K175" s="3">
        <v>0</v>
      </c>
      <c r="L175" s="3">
        <f t="shared" si="6"/>
        <v>17</v>
      </c>
      <c r="M175" s="5">
        <v>1</v>
      </c>
      <c r="N175" s="5">
        <v>56.67</v>
      </c>
      <c r="O175" s="5">
        <v>0</v>
      </c>
      <c r="P175" s="77">
        <f t="shared" si="7"/>
        <v>1.0795021590043181</v>
      </c>
      <c r="Q175" s="5">
        <f t="shared" si="8"/>
        <v>0.90562261661436083</v>
      </c>
    </row>
    <row r="176" spans="1:17">
      <c r="A176" s="3" t="s">
        <v>838</v>
      </c>
      <c r="B176" s="3" t="s">
        <v>1170</v>
      </c>
      <c r="C176" s="3" t="s">
        <v>1523</v>
      </c>
      <c r="D176" s="3" t="s">
        <v>155</v>
      </c>
      <c r="E176" s="3">
        <v>6122</v>
      </c>
      <c r="F176" s="75">
        <v>46.109000000000002</v>
      </c>
      <c r="G176" s="3" t="s">
        <v>3185</v>
      </c>
      <c r="H176" s="3">
        <v>57</v>
      </c>
      <c r="I176" s="76">
        <v>19</v>
      </c>
      <c r="J176" s="3" t="s">
        <v>1485</v>
      </c>
      <c r="K176" s="3">
        <v>2</v>
      </c>
      <c r="L176" s="3">
        <f t="shared" si="6"/>
        <v>55</v>
      </c>
      <c r="M176" s="5">
        <v>1</v>
      </c>
      <c r="N176" s="5">
        <v>28.5</v>
      </c>
      <c r="O176" s="5">
        <v>0</v>
      </c>
      <c r="P176" s="77">
        <f t="shared" si="7"/>
        <v>1.192825695634258</v>
      </c>
      <c r="Q176" s="5">
        <f t="shared" si="8"/>
        <v>1.0006926976797468</v>
      </c>
    </row>
    <row r="177" spans="1:17">
      <c r="A177" s="3" t="s">
        <v>838</v>
      </c>
      <c r="B177" s="3" t="s">
        <v>1171</v>
      </c>
      <c r="C177" s="3" t="s">
        <v>2232</v>
      </c>
      <c r="D177" s="3" t="s">
        <v>413</v>
      </c>
      <c r="E177" s="3">
        <v>6156</v>
      </c>
      <c r="F177" s="75">
        <v>12.784000000000001</v>
      </c>
      <c r="G177" s="3" t="s">
        <v>1724</v>
      </c>
      <c r="H177" s="3">
        <v>21</v>
      </c>
      <c r="I177" s="76">
        <v>7</v>
      </c>
      <c r="J177" s="3" t="s">
        <v>1411</v>
      </c>
      <c r="K177" s="3">
        <v>0</v>
      </c>
      <c r="L177" s="3">
        <f t="shared" si="6"/>
        <v>21</v>
      </c>
      <c r="M177" s="5">
        <v>1</v>
      </c>
      <c r="N177" s="5">
        <v>70</v>
      </c>
      <c r="O177" s="5">
        <v>0</v>
      </c>
      <c r="P177" s="77">
        <f t="shared" si="7"/>
        <v>1.6426783479349185</v>
      </c>
      <c r="Q177" s="5">
        <f t="shared" si="8"/>
        <v>1.3780858623615089</v>
      </c>
    </row>
    <row r="178" spans="1:17">
      <c r="A178" s="3" t="s">
        <v>838</v>
      </c>
      <c r="B178" s="3" t="s">
        <v>1173</v>
      </c>
      <c r="C178" s="3" t="s">
        <v>1572</v>
      </c>
      <c r="D178" s="3" t="s">
        <v>156</v>
      </c>
      <c r="E178" s="3">
        <v>6161</v>
      </c>
      <c r="F178" s="75">
        <v>15.86</v>
      </c>
      <c r="G178" s="3" t="s">
        <v>2169</v>
      </c>
      <c r="H178" s="3">
        <v>18</v>
      </c>
      <c r="I178" s="76">
        <v>6</v>
      </c>
      <c r="J178" s="3" t="s">
        <v>1411</v>
      </c>
      <c r="K178" s="3">
        <v>0</v>
      </c>
      <c r="L178" s="3">
        <f t="shared" si="6"/>
        <v>18</v>
      </c>
      <c r="M178" s="5">
        <v>1</v>
      </c>
      <c r="N178" s="5">
        <v>60</v>
      </c>
      <c r="O178" s="5">
        <v>0</v>
      </c>
      <c r="P178" s="77">
        <f t="shared" si="7"/>
        <v>1.1349306431273645</v>
      </c>
      <c r="Q178" s="5">
        <f t="shared" si="8"/>
        <v>0.9521230227578561</v>
      </c>
    </row>
    <row r="179" spans="1:17">
      <c r="A179" s="3" t="s">
        <v>838</v>
      </c>
      <c r="B179" s="3" t="s">
        <v>1177</v>
      </c>
      <c r="C179" s="3" t="s">
        <v>2368</v>
      </c>
      <c r="D179" s="3" t="s">
        <v>418</v>
      </c>
      <c r="E179" s="3">
        <v>25873</v>
      </c>
      <c r="F179" s="75">
        <v>12.254</v>
      </c>
      <c r="G179" s="3" t="s">
        <v>2455</v>
      </c>
      <c r="H179" s="3">
        <v>25</v>
      </c>
      <c r="I179" s="76">
        <v>8.33</v>
      </c>
      <c r="J179" s="3" t="s">
        <v>1411</v>
      </c>
      <c r="K179" s="3">
        <v>0</v>
      </c>
      <c r="L179" s="3">
        <f t="shared" si="6"/>
        <v>25</v>
      </c>
      <c r="M179" s="5">
        <v>1</v>
      </c>
      <c r="N179" s="5">
        <v>83.33</v>
      </c>
      <c r="O179" s="5">
        <v>0</v>
      </c>
      <c r="P179" s="77">
        <f t="shared" si="7"/>
        <v>2.0401501550514118</v>
      </c>
      <c r="Q179" s="5">
        <f t="shared" si="8"/>
        <v>1.7115353649760168</v>
      </c>
    </row>
    <row r="180" spans="1:17">
      <c r="A180" s="3" t="s">
        <v>838</v>
      </c>
      <c r="B180" s="3" t="s">
        <v>1180</v>
      </c>
      <c r="C180" s="3" t="s">
        <v>1693</v>
      </c>
      <c r="D180" s="3" t="s">
        <v>157</v>
      </c>
      <c r="E180" s="3">
        <v>6124</v>
      </c>
      <c r="F180" s="75">
        <v>47.697000000000003</v>
      </c>
      <c r="G180" s="3" t="s">
        <v>3186</v>
      </c>
      <c r="H180" s="3">
        <v>76</v>
      </c>
      <c r="I180" s="76">
        <v>25.33</v>
      </c>
      <c r="J180" s="3" t="s">
        <v>1411</v>
      </c>
      <c r="K180" s="3">
        <v>0</v>
      </c>
      <c r="L180" s="3">
        <f t="shared" si="6"/>
        <v>76</v>
      </c>
      <c r="M180" s="5">
        <v>1</v>
      </c>
      <c r="N180" s="5">
        <v>253.33</v>
      </c>
      <c r="O180" s="5">
        <v>0</v>
      </c>
      <c r="P180" s="77">
        <f t="shared" si="7"/>
        <v>1.5933916179214624</v>
      </c>
      <c r="Q180" s="5">
        <f t="shared" si="8"/>
        <v>1.3367379344978711</v>
      </c>
    </row>
    <row r="181" spans="1:17">
      <c r="A181" s="3" t="s">
        <v>838</v>
      </c>
      <c r="B181" s="3" t="s">
        <v>1183</v>
      </c>
      <c r="C181" s="3" t="s">
        <v>1557</v>
      </c>
      <c r="D181" s="3" t="s">
        <v>158</v>
      </c>
      <c r="E181" s="3">
        <v>6128</v>
      </c>
      <c r="F181" s="75">
        <v>32.728000000000002</v>
      </c>
      <c r="G181" s="3" t="s">
        <v>3187</v>
      </c>
      <c r="H181" s="3">
        <v>38</v>
      </c>
      <c r="I181" s="76">
        <v>12.67</v>
      </c>
      <c r="J181" s="3" t="s">
        <v>1411</v>
      </c>
      <c r="K181" s="3">
        <v>0</v>
      </c>
      <c r="L181" s="3">
        <f t="shared" si="6"/>
        <v>38</v>
      </c>
      <c r="M181" s="5">
        <v>1</v>
      </c>
      <c r="N181" s="5">
        <v>126.67</v>
      </c>
      <c r="O181" s="5">
        <v>0</v>
      </c>
      <c r="P181" s="77">
        <f t="shared" si="7"/>
        <v>1.1610853092153508</v>
      </c>
      <c r="Q181" s="5">
        <f t="shared" si="8"/>
        <v>0.97406485672428766</v>
      </c>
    </row>
    <row r="182" spans="1:17">
      <c r="A182" s="3" t="s">
        <v>838</v>
      </c>
      <c r="B182" s="3" t="s">
        <v>1184</v>
      </c>
      <c r="C182" s="3" t="s">
        <v>1791</v>
      </c>
      <c r="D182" s="3" t="s">
        <v>159</v>
      </c>
      <c r="E182" s="3">
        <v>6129</v>
      </c>
      <c r="F182" s="75">
        <v>29.225999999999999</v>
      </c>
      <c r="G182" s="3" t="s">
        <v>3188</v>
      </c>
      <c r="H182" s="3">
        <v>69</v>
      </c>
      <c r="I182" s="76">
        <v>23</v>
      </c>
      <c r="J182" s="3" t="s">
        <v>1411</v>
      </c>
      <c r="K182" s="3">
        <v>0</v>
      </c>
      <c r="L182" s="3">
        <f t="shared" si="6"/>
        <v>69</v>
      </c>
      <c r="M182" s="5">
        <v>1</v>
      </c>
      <c r="N182" s="5">
        <v>230</v>
      </c>
      <c r="O182" s="5">
        <v>0</v>
      </c>
      <c r="P182" s="77">
        <f t="shared" si="7"/>
        <v>2.3609115171422705</v>
      </c>
      <c r="Q182" s="5">
        <f t="shared" si="8"/>
        <v>1.9806304674012338</v>
      </c>
    </row>
    <row r="183" spans="1:17">
      <c r="A183" s="3" t="s">
        <v>838</v>
      </c>
      <c r="B183" s="3" t="s">
        <v>1185</v>
      </c>
      <c r="C183" s="3" t="s">
        <v>1528</v>
      </c>
      <c r="D183" s="3" t="s">
        <v>160</v>
      </c>
      <c r="E183" s="3">
        <v>6130</v>
      </c>
      <c r="F183" s="75">
        <v>29.995999999999999</v>
      </c>
      <c r="G183" s="3" t="s">
        <v>3189</v>
      </c>
      <c r="H183" s="3">
        <v>59</v>
      </c>
      <c r="I183" s="76">
        <v>19.670000000000002</v>
      </c>
      <c r="J183" s="3" t="s">
        <v>1449</v>
      </c>
      <c r="K183" s="3">
        <v>1</v>
      </c>
      <c r="L183" s="3">
        <f t="shared" si="6"/>
        <v>58</v>
      </c>
      <c r="M183" s="5">
        <v>1</v>
      </c>
      <c r="N183" s="5">
        <v>59</v>
      </c>
      <c r="O183" s="5">
        <v>0</v>
      </c>
      <c r="P183" s="77">
        <f t="shared" si="7"/>
        <v>1.9335911454860648</v>
      </c>
      <c r="Q183" s="5">
        <f t="shared" si="8"/>
        <v>1.6221402227232089</v>
      </c>
    </row>
    <row r="184" spans="1:17">
      <c r="A184" s="3" t="s">
        <v>838</v>
      </c>
      <c r="B184" s="3" t="s">
        <v>1186</v>
      </c>
      <c r="C184" s="3" t="s">
        <v>1578</v>
      </c>
      <c r="D184" s="3" t="s">
        <v>161</v>
      </c>
      <c r="E184" s="3">
        <v>6132</v>
      </c>
      <c r="F184" s="75">
        <v>28.024999999999999</v>
      </c>
      <c r="G184" s="3" t="s">
        <v>3190</v>
      </c>
      <c r="H184" s="3">
        <v>53</v>
      </c>
      <c r="I184" s="76">
        <v>17.670000000000002</v>
      </c>
      <c r="J184" s="3" t="s">
        <v>1411</v>
      </c>
      <c r="K184" s="3">
        <v>0</v>
      </c>
      <c r="L184" s="3">
        <f t="shared" si="6"/>
        <v>53</v>
      </c>
      <c r="M184" s="5">
        <v>1</v>
      </c>
      <c r="N184" s="5">
        <v>176.67</v>
      </c>
      <c r="O184" s="5">
        <v>0</v>
      </c>
      <c r="P184" s="77">
        <f t="shared" si="7"/>
        <v>1.8911685994647638</v>
      </c>
      <c r="Q184" s="5">
        <f t="shared" si="8"/>
        <v>1.5865508384771509</v>
      </c>
    </row>
    <row r="185" spans="1:17">
      <c r="A185" s="3" t="s">
        <v>838</v>
      </c>
      <c r="B185" s="3" t="s">
        <v>1188</v>
      </c>
      <c r="C185" s="3" t="s">
        <v>2364</v>
      </c>
      <c r="D185" s="3" t="s">
        <v>424</v>
      </c>
      <c r="E185" s="3">
        <v>6175</v>
      </c>
      <c r="F185" s="75">
        <v>34.274000000000001</v>
      </c>
      <c r="G185" s="3" t="s">
        <v>3191</v>
      </c>
      <c r="H185" s="3">
        <v>29</v>
      </c>
      <c r="I185" s="76">
        <v>9.67</v>
      </c>
      <c r="J185" s="3" t="s">
        <v>1411</v>
      </c>
      <c r="K185" s="3">
        <v>0</v>
      </c>
      <c r="L185" s="3">
        <f t="shared" si="6"/>
        <v>29</v>
      </c>
      <c r="M185" s="5">
        <v>1</v>
      </c>
      <c r="N185" s="5">
        <v>96.67</v>
      </c>
      <c r="O185" s="5">
        <v>0</v>
      </c>
      <c r="P185" s="77">
        <f t="shared" si="7"/>
        <v>0.84612242516193026</v>
      </c>
      <c r="Q185" s="5">
        <f t="shared" si="8"/>
        <v>0.7098342492969214</v>
      </c>
    </row>
    <row r="186" spans="1:17">
      <c r="A186" s="3" t="s">
        <v>838</v>
      </c>
      <c r="B186" s="3" t="s">
        <v>1189</v>
      </c>
      <c r="C186" s="3" t="s">
        <v>2017</v>
      </c>
      <c r="D186" s="3" t="s">
        <v>162</v>
      </c>
      <c r="E186" s="3">
        <v>6176</v>
      </c>
      <c r="F186" s="75">
        <v>11.513999999999999</v>
      </c>
      <c r="G186" s="3" t="s">
        <v>2975</v>
      </c>
      <c r="H186" s="3">
        <v>25</v>
      </c>
      <c r="I186" s="76">
        <v>8.33</v>
      </c>
      <c r="J186" s="3" t="s">
        <v>1975</v>
      </c>
      <c r="K186" s="3">
        <v>2</v>
      </c>
      <c r="L186" s="3">
        <f t="shared" si="6"/>
        <v>23</v>
      </c>
      <c r="M186" s="5">
        <v>1</v>
      </c>
      <c r="N186" s="5">
        <v>12.5</v>
      </c>
      <c r="O186" s="5">
        <v>0</v>
      </c>
      <c r="P186" s="77">
        <f t="shared" si="7"/>
        <v>1.9975681778704186</v>
      </c>
      <c r="Q186" s="5">
        <f t="shared" si="8"/>
        <v>1.6758122297570628</v>
      </c>
    </row>
    <row r="187" spans="1:17">
      <c r="A187" s="3" t="s">
        <v>838</v>
      </c>
      <c r="B187" s="3" t="s">
        <v>1190</v>
      </c>
      <c r="C187" s="3" t="s">
        <v>1591</v>
      </c>
      <c r="D187" s="3" t="s">
        <v>163</v>
      </c>
      <c r="E187" s="3">
        <v>6181</v>
      </c>
      <c r="F187" s="75">
        <v>11.664999999999999</v>
      </c>
      <c r="G187" s="3" t="s">
        <v>3192</v>
      </c>
      <c r="H187" s="3">
        <v>31</v>
      </c>
      <c r="I187" s="76">
        <v>10.33</v>
      </c>
      <c r="J187" s="3" t="s">
        <v>1411</v>
      </c>
      <c r="K187" s="3">
        <v>0</v>
      </c>
      <c r="L187" s="3">
        <f t="shared" si="6"/>
        <v>31</v>
      </c>
      <c r="M187" s="5">
        <v>1</v>
      </c>
      <c r="N187" s="5">
        <v>103.33</v>
      </c>
      <c r="O187" s="5">
        <v>0</v>
      </c>
      <c r="P187" s="77">
        <f t="shared" si="7"/>
        <v>2.6575225032147451</v>
      </c>
      <c r="Q187" s="5">
        <f t="shared" si="8"/>
        <v>2.2294651872606925</v>
      </c>
    </row>
    <row r="188" spans="1:17">
      <c r="A188" s="3" t="s">
        <v>838</v>
      </c>
      <c r="B188" s="3" t="s">
        <v>1192</v>
      </c>
      <c r="C188" s="3" t="s">
        <v>1794</v>
      </c>
      <c r="D188" s="3" t="s">
        <v>165</v>
      </c>
      <c r="E188" s="3">
        <v>6205</v>
      </c>
      <c r="F188" s="75">
        <v>18.431000000000001</v>
      </c>
      <c r="G188" s="3" t="s">
        <v>3193</v>
      </c>
      <c r="H188" s="3">
        <v>32</v>
      </c>
      <c r="I188" s="76">
        <v>10.67</v>
      </c>
      <c r="J188" s="3" t="s">
        <v>1842</v>
      </c>
      <c r="K188" s="3">
        <v>1</v>
      </c>
      <c r="L188" s="3">
        <f t="shared" si="6"/>
        <v>31</v>
      </c>
      <c r="M188" s="5">
        <v>1</v>
      </c>
      <c r="N188" s="5">
        <v>32</v>
      </c>
      <c r="O188" s="5">
        <v>0</v>
      </c>
      <c r="P188" s="77">
        <f t="shared" si="7"/>
        <v>1.6819488904562965</v>
      </c>
      <c r="Q188" s="5">
        <f t="shared" si="8"/>
        <v>1.4110309483693764</v>
      </c>
    </row>
    <row r="189" spans="1:17">
      <c r="A189" s="3" t="s">
        <v>838</v>
      </c>
      <c r="B189" s="3" t="s">
        <v>1193</v>
      </c>
      <c r="C189" s="3" t="s">
        <v>1924</v>
      </c>
      <c r="D189" s="3" t="s">
        <v>166</v>
      </c>
      <c r="E189" s="3">
        <v>6206</v>
      </c>
      <c r="F189" s="75">
        <v>14.515000000000001</v>
      </c>
      <c r="G189" s="3" t="s">
        <v>1433</v>
      </c>
      <c r="H189" s="3">
        <v>8</v>
      </c>
      <c r="I189" s="76">
        <v>2.67</v>
      </c>
      <c r="J189" s="3" t="s">
        <v>1411</v>
      </c>
      <c r="K189" s="3">
        <v>0</v>
      </c>
      <c r="L189" s="3">
        <f t="shared" si="6"/>
        <v>8</v>
      </c>
      <c r="M189" s="5">
        <v>1</v>
      </c>
      <c r="N189" s="5">
        <v>26.67</v>
      </c>
      <c r="O189" s="5">
        <v>0</v>
      </c>
      <c r="P189" s="77">
        <f t="shared" si="7"/>
        <v>0.55115397864278326</v>
      </c>
      <c r="Q189" s="5">
        <f t="shared" si="8"/>
        <v>0.4623774988613954</v>
      </c>
    </row>
    <row r="190" spans="1:17">
      <c r="A190" s="3" t="s">
        <v>838</v>
      </c>
      <c r="B190" s="3" t="s">
        <v>1194</v>
      </c>
      <c r="C190" s="3" t="s">
        <v>1445</v>
      </c>
      <c r="D190" s="3" t="s">
        <v>167</v>
      </c>
      <c r="E190" s="3">
        <v>6207</v>
      </c>
      <c r="F190" s="75">
        <v>17.222000000000001</v>
      </c>
      <c r="G190" s="3" t="s">
        <v>2975</v>
      </c>
      <c r="H190" s="3">
        <v>25</v>
      </c>
      <c r="I190" s="76">
        <v>8.33</v>
      </c>
      <c r="J190" s="3" t="s">
        <v>1411</v>
      </c>
      <c r="K190" s="3">
        <v>0</v>
      </c>
      <c r="L190" s="3">
        <f t="shared" si="6"/>
        <v>25</v>
      </c>
      <c r="M190" s="5">
        <v>1</v>
      </c>
      <c r="N190" s="5">
        <v>83.33</v>
      </c>
      <c r="O190" s="5">
        <v>0</v>
      </c>
      <c r="P190" s="77">
        <f t="shared" si="7"/>
        <v>1.4516316339565671</v>
      </c>
      <c r="Q190" s="5">
        <f t="shared" si="8"/>
        <v>1.2178117734534959</v>
      </c>
    </row>
    <row r="191" spans="1:17">
      <c r="A191" s="3" t="s">
        <v>838</v>
      </c>
      <c r="B191" s="3" t="s">
        <v>1195</v>
      </c>
      <c r="C191" s="3" t="s">
        <v>1612</v>
      </c>
      <c r="D191" s="3" t="s">
        <v>168</v>
      </c>
      <c r="E191" s="3">
        <v>6208</v>
      </c>
      <c r="F191" s="75">
        <v>16.273</v>
      </c>
      <c r="G191" s="3" t="s">
        <v>3194</v>
      </c>
      <c r="H191" s="3">
        <v>18</v>
      </c>
      <c r="I191" s="76">
        <v>6</v>
      </c>
      <c r="J191" s="3" t="s">
        <v>1411</v>
      </c>
      <c r="K191" s="3">
        <v>0</v>
      </c>
      <c r="L191" s="3">
        <f t="shared" si="6"/>
        <v>18</v>
      </c>
      <c r="M191" s="5">
        <v>1</v>
      </c>
      <c r="N191" s="5">
        <v>60</v>
      </c>
      <c r="O191" s="5">
        <v>0</v>
      </c>
      <c r="P191" s="77">
        <f t="shared" si="7"/>
        <v>1.106126712960118</v>
      </c>
      <c r="Q191" s="5">
        <f t="shared" si="8"/>
        <v>0.92795865181217951</v>
      </c>
    </row>
    <row r="192" spans="1:17">
      <c r="A192" s="3" t="s">
        <v>838</v>
      </c>
      <c r="B192" s="3" t="s">
        <v>1196</v>
      </c>
      <c r="C192" s="3" t="s">
        <v>1795</v>
      </c>
      <c r="D192" s="3" t="s">
        <v>169</v>
      </c>
      <c r="E192" s="3">
        <v>6209</v>
      </c>
      <c r="F192" s="75">
        <v>17.04</v>
      </c>
      <c r="G192" s="3" t="s">
        <v>1624</v>
      </c>
      <c r="H192" s="3">
        <v>20</v>
      </c>
      <c r="I192" s="76">
        <v>6.67</v>
      </c>
      <c r="J192" s="3" t="s">
        <v>1411</v>
      </c>
      <c r="K192" s="3">
        <v>0</v>
      </c>
      <c r="L192" s="3">
        <f t="shared" si="6"/>
        <v>20</v>
      </c>
      <c r="M192" s="5">
        <v>1</v>
      </c>
      <c r="N192" s="5">
        <v>66.67</v>
      </c>
      <c r="O192" s="5">
        <v>0</v>
      </c>
      <c r="P192" s="77">
        <f t="shared" si="7"/>
        <v>1.1737089201877935</v>
      </c>
      <c r="Q192" s="5">
        <f t="shared" si="8"/>
        <v>0.98465513438573282</v>
      </c>
    </row>
    <row r="193" spans="1:17">
      <c r="A193" s="3" t="s">
        <v>838</v>
      </c>
      <c r="B193" s="3" t="s">
        <v>1197</v>
      </c>
      <c r="C193" s="3" t="s">
        <v>1897</v>
      </c>
      <c r="D193" s="3" t="s">
        <v>170</v>
      </c>
      <c r="E193" s="3">
        <v>6210</v>
      </c>
      <c r="F193" s="75">
        <v>14.84</v>
      </c>
      <c r="G193" s="3" t="s">
        <v>2231</v>
      </c>
      <c r="H193" s="3">
        <v>14</v>
      </c>
      <c r="I193" s="76">
        <v>4.67</v>
      </c>
      <c r="J193" s="3" t="s">
        <v>1411</v>
      </c>
      <c r="K193" s="3">
        <v>0</v>
      </c>
      <c r="L193" s="3">
        <f t="shared" si="6"/>
        <v>14</v>
      </c>
      <c r="M193" s="5">
        <v>1</v>
      </c>
      <c r="N193" s="5">
        <v>46.67</v>
      </c>
      <c r="O193" s="5">
        <v>0</v>
      </c>
      <c r="P193" s="77">
        <f t="shared" si="7"/>
        <v>0.94339622641509435</v>
      </c>
      <c r="Q193" s="5">
        <f t="shared" si="8"/>
        <v>0.79143978726098518</v>
      </c>
    </row>
    <row r="194" spans="1:17">
      <c r="A194" s="3" t="s">
        <v>838</v>
      </c>
      <c r="B194" s="3" t="s">
        <v>1198</v>
      </c>
      <c r="C194" s="3" t="s">
        <v>1559</v>
      </c>
      <c r="D194" s="3" t="s">
        <v>171</v>
      </c>
      <c r="E194" s="3">
        <v>6217</v>
      </c>
      <c r="F194" s="75">
        <v>16.445</v>
      </c>
      <c r="G194" s="3" t="s">
        <v>1641</v>
      </c>
      <c r="H194" s="3">
        <v>16</v>
      </c>
      <c r="I194" s="76">
        <v>5.33</v>
      </c>
      <c r="J194" s="3" t="s">
        <v>1411</v>
      </c>
      <c r="K194" s="3">
        <v>0</v>
      </c>
      <c r="L194" s="3">
        <f t="shared" ref="L194:L257" si="9">H194-K194</f>
        <v>16</v>
      </c>
      <c r="M194" s="5">
        <v>1</v>
      </c>
      <c r="N194" s="5">
        <v>53.33</v>
      </c>
      <c r="O194" s="5">
        <v>0</v>
      </c>
      <c r="P194" s="77">
        <f t="shared" ref="P194:P257" si="10">L194/F194</f>
        <v>0.97294010337488601</v>
      </c>
      <c r="Q194" s="5">
        <f t="shared" ref="Q194:Q257" si="11">P194/1.192</f>
        <v>0.81622491893866278</v>
      </c>
    </row>
    <row r="195" spans="1:17">
      <c r="A195" s="3" t="s">
        <v>838</v>
      </c>
      <c r="B195" s="3" t="s">
        <v>1202</v>
      </c>
      <c r="C195" s="3" t="s">
        <v>1646</v>
      </c>
      <c r="D195" s="3" t="s">
        <v>175</v>
      </c>
      <c r="E195" s="3">
        <v>6187</v>
      </c>
      <c r="F195" s="75">
        <v>31.324000000000002</v>
      </c>
      <c r="G195" s="3" t="s">
        <v>3195</v>
      </c>
      <c r="H195" s="3">
        <v>45</v>
      </c>
      <c r="I195" s="76">
        <v>15</v>
      </c>
      <c r="J195" s="3" t="s">
        <v>1490</v>
      </c>
      <c r="K195" s="3">
        <v>5</v>
      </c>
      <c r="L195" s="3">
        <f t="shared" si="9"/>
        <v>40</v>
      </c>
      <c r="M195" s="5">
        <v>1</v>
      </c>
      <c r="N195" s="5">
        <v>9</v>
      </c>
      <c r="O195" s="5">
        <v>0</v>
      </c>
      <c r="P195" s="77">
        <f t="shared" si="10"/>
        <v>1.2769761205465457</v>
      </c>
      <c r="Q195" s="5">
        <f t="shared" si="11"/>
        <v>1.0712886917336795</v>
      </c>
    </row>
    <row r="196" spans="1:17">
      <c r="A196" s="3" t="s">
        <v>838</v>
      </c>
      <c r="B196" s="3" t="s">
        <v>1203</v>
      </c>
      <c r="C196" s="3" t="s">
        <v>2019</v>
      </c>
      <c r="D196" s="3" t="s">
        <v>176</v>
      </c>
      <c r="E196" s="3">
        <v>6224</v>
      </c>
      <c r="F196" s="75">
        <v>13.372999999999999</v>
      </c>
      <c r="G196" s="3" t="s">
        <v>1433</v>
      </c>
      <c r="H196" s="3">
        <v>8</v>
      </c>
      <c r="I196" s="76">
        <v>2.67</v>
      </c>
      <c r="J196" s="3" t="s">
        <v>1411</v>
      </c>
      <c r="K196" s="3">
        <v>0</v>
      </c>
      <c r="L196" s="3">
        <f t="shared" si="9"/>
        <v>8</v>
      </c>
      <c r="M196" s="5">
        <v>1</v>
      </c>
      <c r="N196" s="5">
        <v>26.67</v>
      </c>
      <c r="O196" s="5">
        <v>0</v>
      </c>
      <c r="P196" s="77">
        <f t="shared" si="10"/>
        <v>0.59822029462349513</v>
      </c>
      <c r="Q196" s="5">
        <f t="shared" si="11"/>
        <v>0.50186266327474427</v>
      </c>
    </row>
    <row r="197" spans="1:17">
      <c r="A197" s="3" t="s">
        <v>838</v>
      </c>
      <c r="B197" s="3" t="s">
        <v>1205</v>
      </c>
      <c r="C197" s="3" t="s">
        <v>1530</v>
      </c>
      <c r="D197" s="3" t="s">
        <v>177</v>
      </c>
      <c r="E197" s="3">
        <v>6229</v>
      </c>
      <c r="F197" s="75">
        <v>15.423</v>
      </c>
      <c r="G197" s="3" t="s">
        <v>1983</v>
      </c>
      <c r="H197" s="3">
        <v>11</v>
      </c>
      <c r="I197" s="76">
        <v>3.67</v>
      </c>
      <c r="J197" s="3" t="s">
        <v>1408</v>
      </c>
      <c r="K197" s="3">
        <v>1</v>
      </c>
      <c r="L197" s="3">
        <f t="shared" si="9"/>
        <v>10</v>
      </c>
      <c r="M197" s="5">
        <v>1</v>
      </c>
      <c r="N197" s="5">
        <v>11</v>
      </c>
      <c r="O197" s="5">
        <v>0</v>
      </c>
      <c r="P197" s="77">
        <f t="shared" si="10"/>
        <v>0.64838228619594107</v>
      </c>
      <c r="Q197" s="5">
        <f t="shared" si="11"/>
        <v>0.54394487096974919</v>
      </c>
    </row>
    <row r="198" spans="1:17">
      <c r="A198" s="3" t="s">
        <v>838</v>
      </c>
      <c r="B198" s="3" t="s">
        <v>1207</v>
      </c>
      <c r="C198" s="3" t="s">
        <v>2922</v>
      </c>
      <c r="D198" s="3" t="s">
        <v>426</v>
      </c>
      <c r="E198" s="3">
        <v>6231</v>
      </c>
      <c r="F198" s="75">
        <v>13.015000000000001</v>
      </c>
      <c r="G198" s="3" t="s">
        <v>1435</v>
      </c>
      <c r="H198" s="3">
        <v>9</v>
      </c>
      <c r="I198" s="76">
        <v>3</v>
      </c>
      <c r="J198" s="3" t="s">
        <v>1411</v>
      </c>
      <c r="K198" s="3">
        <v>0</v>
      </c>
      <c r="L198" s="3">
        <f t="shared" si="9"/>
        <v>9</v>
      </c>
      <c r="M198" s="5">
        <v>1</v>
      </c>
      <c r="N198" s="5">
        <v>30</v>
      </c>
      <c r="O198" s="5">
        <v>0</v>
      </c>
      <c r="P198" s="77">
        <f t="shared" si="10"/>
        <v>0.69150979638878218</v>
      </c>
      <c r="Q198" s="5">
        <f t="shared" si="11"/>
        <v>0.58012566811139443</v>
      </c>
    </row>
    <row r="199" spans="1:17">
      <c r="A199" s="3" t="s">
        <v>838</v>
      </c>
      <c r="B199" s="3" t="s">
        <v>1211</v>
      </c>
      <c r="C199" s="3" t="s">
        <v>1526</v>
      </c>
      <c r="D199" s="3" t="s">
        <v>181</v>
      </c>
      <c r="E199" s="3">
        <v>6235</v>
      </c>
      <c r="F199" s="75">
        <v>6.6769999999999996</v>
      </c>
      <c r="G199" s="3" t="s">
        <v>1437</v>
      </c>
      <c r="H199" s="3">
        <v>6</v>
      </c>
      <c r="I199" s="76">
        <v>2</v>
      </c>
      <c r="J199" s="3" t="s">
        <v>1411</v>
      </c>
      <c r="K199" s="3">
        <v>0</v>
      </c>
      <c r="L199" s="3">
        <f t="shared" si="9"/>
        <v>6</v>
      </c>
      <c r="M199" s="5">
        <v>1</v>
      </c>
      <c r="N199" s="5">
        <v>20</v>
      </c>
      <c r="O199" s="5">
        <v>0</v>
      </c>
      <c r="P199" s="77">
        <f t="shared" si="10"/>
        <v>0.89860715890369935</v>
      </c>
      <c r="Q199" s="5">
        <f t="shared" si="11"/>
        <v>0.75386506619437865</v>
      </c>
    </row>
    <row r="200" spans="1:17">
      <c r="A200" s="3" t="s">
        <v>838</v>
      </c>
      <c r="B200" s="3" t="s">
        <v>1212</v>
      </c>
      <c r="C200" s="3" t="s">
        <v>1629</v>
      </c>
      <c r="D200" s="3" t="s">
        <v>182</v>
      </c>
      <c r="E200" s="3">
        <v>6188</v>
      </c>
      <c r="F200" s="75">
        <v>26.687999999999999</v>
      </c>
      <c r="G200" s="3" t="s">
        <v>3196</v>
      </c>
      <c r="H200" s="3">
        <v>16</v>
      </c>
      <c r="I200" s="76">
        <v>5.33</v>
      </c>
      <c r="J200" s="3" t="s">
        <v>1842</v>
      </c>
      <c r="K200" s="3">
        <v>1</v>
      </c>
      <c r="L200" s="3">
        <f t="shared" si="9"/>
        <v>15</v>
      </c>
      <c r="M200" s="5">
        <v>1</v>
      </c>
      <c r="N200" s="5">
        <v>16</v>
      </c>
      <c r="O200" s="5">
        <v>0</v>
      </c>
      <c r="P200" s="77">
        <f t="shared" si="10"/>
        <v>0.56205035971223027</v>
      </c>
      <c r="Q200" s="5">
        <f t="shared" si="11"/>
        <v>0.47151875814784422</v>
      </c>
    </row>
    <row r="201" spans="1:17">
      <c r="A201" s="3" t="s">
        <v>838</v>
      </c>
      <c r="B201" s="3" t="s">
        <v>1213</v>
      </c>
      <c r="C201" s="3" t="s">
        <v>1796</v>
      </c>
      <c r="D201" s="3" t="s">
        <v>183</v>
      </c>
      <c r="E201" s="3">
        <v>6189</v>
      </c>
      <c r="F201" s="75">
        <v>29.945</v>
      </c>
      <c r="G201" s="3" t="s">
        <v>3197</v>
      </c>
      <c r="H201" s="3">
        <v>51</v>
      </c>
      <c r="I201" s="76">
        <v>17</v>
      </c>
      <c r="J201" s="3" t="s">
        <v>1411</v>
      </c>
      <c r="K201" s="3">
        <v>0</v>
      </c>
      <c r="L201" s="3">
        <f t="shared" si="9"/>
        <v>51</v>
      </c>
      <c r="M201" s="5">
        <v>1</v>
      </c>
      <c r="N201" s="5">
        <v>170</v>
      </c>
      <c r="O201" s="5">
        <v>0</v>
      </c>
      <c r="P201" s="77">
        <f t="shared" si="10"/>
        <v>1.7031223910502589</v>
      </c>
      <c r="Q201" s="5">
        <f t="shared" si="11"/>
        <v>1.4287939522233717</v>
      </c>
    </row>
    <row r="202" spans="1:17">
      <c r="A202" s="3" t="s">
        <v>838</v>
      </c>
      <c r="B202" s="3" t="s">
        <v>1214</v>
      </c>
      <c r="C202" s="3" t="s">
        <v>1495</v>
      </c>
      <c r="D202" s="3" t="s">
        <v>184</v>
      </c>
      <c r="E202" s="3">
        <v>6191</v>
      </c>
      <c r="F202" s="75">
        <v>29.597999999999999</v>
      </c>
      <c r="G202" s="3" t="s">
        <v>3198</v>
      </c>
      <c r="H202" s="3">
        <v>39</v>
      </c>
      <c r="I202" s="76">
        <v>13</v>
      </c>
      <c r="J202" s="3" t="s">
        <v>1449</v>
      </c>
      <c r="K202" s="3">
        <v>1</v>
      </c>
      <c r="L202" s="3">
        <f t="shared" si="9"/>
        <v>38</v>
      </c>
      <c r="M202" s="5">
        <v>1</v>
      </c>
      <c r="N202" s="5">
        <v>39</v>
      </c>
      <c r="O202" s="5">
        <v>0</v>
      </c>
      <c r="P202" s="77">
        <f t="shared" si="10"/>
        <v>1.2838705317926888</v>
      </c>
      <c r="Q202" s="5">
        <f t="shared" si="11"/>
        <v>1.0770725937858128</v>
      </c>
    </row>
    <row r="203" spans="1:17">
      <c r="A203" s="3" t="s">
        <v>838</v>
      </c>
      <c r="B203" s="3" t="s">
        <v>1216</v>
      </c>
      <c r="C203" s="3" t="s">
        <v>1632</v>
      </c>
      <c r="D203" s="3" t="s">
        <v>186</v>
      </c>
      <c r="E203" s="3">
        <v>6194</v>
      </c>
      <c r="F203" s="75">
        <v>28.681000000000001</v>
      </c>
      <c r="G203" s="3" t="s">
        <v>3117</v>
      </c>
      <c r="H203" s="3">
        <v>51</v>
      </c>
      <c r="I203" s="76">
        <v>17</v>
      </c>
      <c r="J203" s="3" t="s">
        <v>1411</v>
      </c>
      <c r="K203" s="3">
        <v>0</v>
      </c>
      <c r="L203" s="3">
        <f t="shared" si="9"/>
        <v>51</v>
      </c>
      <c r="M203" s="5">
        <v>1</v>
      </c>
      <c r="N203" s="5">
        <v>170</v>
      </c>
      <c r="O203" s="5">
        <v>0</v>
      </c>
      <c r="P203" s="77">
        <f t="shared" si="10"/>
        <v>1.7781806771033088</v>
      </c>
      <c r="Q203" s="5">
        <f t="shared" si="11"/>
        <v>1.4917623130061317</v>
      </c>
    </row>
    <row r="204" spans="1:17">
      <c r="A204" s="3" t="s">
        <v>838</v>
      </c>
      <c r="B204" s="3" t="s">
        <v>1217</v>
      </c>
      <c r="C204" s="3" t="s">
        <v>2008</v>
      </c>
      <c r="D204" s="3" t="s">
        <v>187</v>
      </c>
      <c r="E204" s="3">
        <v>6201</v>
      </c>
      <c r="F204" s="75">
        <v>22.126999999999999</v>
      </c>
      <c r="G204" s="3" t="s">
        <v>1851</v>
      </c>
      <c r="H204" s="3">
        <v>11</v>
      </c>
      <c r="I204" s="76">
        <v>3.67</v>
      </c>
      <c r="J204" s="3" t="s">
        <v>1411</v>
      </c>
      <c r="K204" s="3">
        <v>0</v>
      </c>
      <c r="L204" s="3">
        <f t="shared" si="9"/>
        <v>11</v>
      </c>
      <c r="M204" s="5">
        <v>1</v>
      </c>
      <c r="N204" s="5">
        <v>36.67</v>
      </c>
      <c r="O204" s="5">
        <v>0</v>
      </c>
      <c r="P204" s="77">
        <f t="shared" si="10"/>
        <v>0.4971302029195101</v>
      </c>
      <c r="Q204" s="5">
        <f t="shared" si="11"/>
        <v>0.41705553936200512</v>
      </c>
    </row>
    <row r="205" spans="1:17">
      <c r="A205" s="3" t="s">
        <v>838</v>
      </c>
      <c r="B205" s="3" t="s">
        <v>1218</v>
      </c>
      <c r="C205" s="3" t="s">
        <v>1614</v>
      </c>
      <c r="D205" s="3" t="s">
        <v>188</v>
      </c>
      <c r="E205" s="3">
        <v>6202</v>
      </c>
      <c r="F205" s="75">
        <v>24.204999999999998</v>
      </c>
      <c r="G205" s="3" t="s">
        <v>2467</v>
      </c>
      <c r="H205" s="3">
        <v>44</v>
      </c>
      <c r="I205" s="76">
        <v>14.67</v>
      </c>
      <c r="J205" s="3" t="s">
        <v>1505</v>
      </c>
      <c r="K205" s="3">
        <v>3</v>
      </c>
      <c r="L205" s="3">
        <f t="shared" si="9"/>
        <v>41</v>
      </c>
      <c r="M205" s="5">
        <v>1</v>
      </c>
      <c r="N205" s="5">
        <v>14.67</v>
      </c>
      <c r="O205" s="5">
        <v>0</v>
      </c>
      <c r="P205" s="77">
        <f t="shared" si="10"/>
        <v>1.6938649039454658</v>
      </c>
      <c r="Q205" s="5">
        <f t="shared" si="11"/>
        <v>1.4210276039810956</v>
      </c>
    </row>
    <row r="206" spans="1:17">
      <c r="A206" s="3" t="s">
        <v>838</v>
      </c>
      <c r="B206" s="3" t="s">
        <v>1219</v>
      </c>
      <c r="C206" s="3" t="s">
        <v>2242</v>
      </c>
      <c r="D206" s="3" t="s">
        <v>428</v>
      </c>
      <c r="E206" s="3">
        <v>6203</v>
      </c>
      <c r="F206" s="75">
        <v>22.591000000000001</v>
      </c>
      <c r="G206" s="3" t="s">
        <v>1942</v>
      </c>
      <c r="H206" s="3">
        <v>27</v>
      </c>
      <c r="I206" s="76">
        <v>9</v>
      </c>
      <c r="J206" s="3" t="s">
        <v>1411</v>
      </c>
      <c r="K206" s="3">
        <v>0</v>
      </c>
      <c r="L206" s="3">
        <f t="shared" si="9"/>
        <v>27</v>
      </c>
      <c r="M206" s="5">
        <v>1</v>
      </c>
      <c r="N206" s="5">
        <v>90</v>
      </c>
      <c r="O206" s="5">
        <v>0</v>
      </c>
      <c r="P206" s="77">
        <f t="shared" si="10"/>
        <v>1.195166216634943</v>
      </c>
      <c r="Q206" s="5">
        <f t="shared" si="11"/>
        <v>1.0026562220091804</v>
      </c>
    </row>
    <row r="207" spans="1:17">
      <c r="A207" s="3" t="s">
        <v>838</v>
      </c>
      <c r="B207" s="3" t="s">
        <v>1224</v>
      </c>
      <c r="C207" s="3" t="s">
        <v>2855</v>
      </c>
      <c r="D207" s="3" t="s">
        <v>625</v>
      </c>
      <c r="E207" s="3">
        <v>26156</v>
      </c>
      <c r="F207" s="75">
        <v>54.972999999999999</v>
      </c>
      <c r="G207" s="3" t="s">
        <v>3199</v>
      </c>
      <c r="H207" s="3">
        <v>23</v>
      </c>
      <c r="I207" s="76">
        <v>7.67</v>
      </c>
      <c r="J207" s="3" t="s">
        <v>1411</v>
      </c>
      <c r="K207" s="3">
        <v>0</v>
      </c>
      <c r="L207" s="3">
        <f t="shared" si="9"/>
        <v>23</v>
      </c>
      <c r="M207" s="5">
        <v>1</v>
      </c>
      <c r="N207" s="5">
        <v>76.67</v>
      </c>
      <c r="O207" s="5">
        <v>0</v>
      </c>
      <c r="P207" s="77">
        <f t="shared" si="10"/>
        <v>0.418387208265876</v>
      </c>
      <c r="Q207" s="5">
        <f t="shared" si="11"/>
        <v>0.35099598008882216</v>
      </c>
    </row>
    <row r="208" spans="1:17">
      <c r="A208" s="3" t="s">
        <v>838</v>
      </c>
      <c r="B208" s="3" t="s">
        <v>1225</v>
      </c>
      <c r="C208" s="3" t="s">
        <v>2685</v>
      </c>
      <c r="D208" s="3" t="s">
        <v>430</v>
      </c>
      <c r="E208" s="3">
        <v>51493</v>
      </c>
      <c r="F208" s="75">
        <v>55.21</v>
      </c>
      <c r="G208" s="3" t="s">
        <v>3200</v>
      </c>
      <c r="H208" s="3">
        <v>35</v>
      </c>
      <c r="I208" s="76">
        <v>11.67</v>
      </c>
      <c r="J208" s="3" t="s">
        <v>1411</v>
      </c>
      <c r="K208" s="3">
        <v>0</v>
      </c>
      <c r="L208" s="3">
        <f t="shared" si="9"/>
        <v>35</v>
      </c>
      <c r="M208" s="5">
        <v>1</v>
      </c>
      <c r="N208" s="5">
        <v>116.67</v>
      </c>
      <c r="O208" s="5">
        <v>0</v>
      </c>
      <c r="P208" s="77">
        <f t="shared" si="10"/>
        <v>0.6339431262452454</v>
      </c>
      <c r="Q208" s="5">
        <f t="shared" si="11"/>
        <v>0.53183148174936701</v>
      </c>
    </row>
    <row r="209" spans="1:17">
      <c r="A209" s="3" t="s">
        <v>838</v>
      </c>
      <c r="B209" s="3" t="s">
        <v>1227</v>
      </c>
      <c r="C209" s="3" t="s">
        <v>1854</v>
      </c>
      <c r="D209" s="3" t="s">
        <v>189</v>
      </c>
      <c r="E209" s="3">
        <v>6294</v>
      </c>
      <c r="F209" s="75">
        <v>102.642</v>
      </c>
      <c r="G209" s="3" t="s">
        <v>2905</v>
      </c>
      <c r="H209" s="3">
        <v>30</v>
      </c>
      <c r="I209" s="76">
        <v>10</v>
      </c>
      <c r="J209" s="3" t="s">
        <v>1408</v>
      </c>
      <c r="K209" s="3">
        <v>1</v>
      </c>
      <c r="L209" s="3">
        <f t="shared" si="9"/>
        <v>29</v>
      </c>
      <c r="M209" s="5">
        <v>1</v>
      </c>
      <c r="N209" s="5">
        <v>30</v>
      </c>
      <c r="O209" s="5">
        <v>0</v>
      </c>
      <c r="P209" s="77">
        <f t="shared" si="10"/>
        <v>0.28253541435279905</v>
      </c>
      <c r="Q209" s="5">
        <f t="shared" si="11"/>
        <v>0.23702635432281802</v>
      </c>
    </row>
    <row r="210" spans="1:17">
      <c r="A210" s="3" t="s">
        <v>838</v>
      </c>
      <c r="B210" s="3" t="s">
        <v>1229</v>
      </c>
      <c r="C210" s="3" t="s">
        <v>1884</v>
      </c>
      <c r="D210" s="3" t="s">
        <v>190</v>
      </c>
      <c r="E210" s="3">
        <v>9667</v>
      </c>
      <c r="F210" s="75">
        <v>107.473</v>
      </c>
      <c r="G210" s="3" t="s">
        <v>3201</v>
      </c>
      <c r="H210" s="3">
        <v>42</v>
      </c>
      <c r="I210" s="76">
        <v>14</v>
      </c>
      <c r="J210" s="3" t="s">
        <v>1408</v>
      </c>
      <c r="K210" s="3">
        <v>1</v>
      </c>
      <c r="L210" s="3">
        <f t="shared" si="9"/>
        <v>41</v>
      </c>
      <c r="M210" s="5">
        <v>1</v>
      </c>
      <c r="N210" s="5">
        <v>42</v>
      </c>
      <c r="O210" s="5">
        <v>0</v>
      </c>
      <c r="P210" s="77">
        <f t="shared" si="10"/>
        <v>0.38149116522289317</v>
      </c>
      <c r="Q210" s="5">
        <f t="shared" si="11"/>
        <v>0.32004292384470906</v>
      </c>
    </row>
    <row r="211" spans="1:17">
      <c r="A211" s="3" t="s">
        <v>838</v>
      </c>
      <c r="B211" s="3" t="s">
        <v>1234</v>
      </c>
      <c r="C211" s="3" t="s">
        <v>1581</v>
      </c>
      <c r="D211" s="3" t="s">
        <v>191</v>
      </c>
      <c r="E211" s="3">
        <v>6396</v>
      </c>
      <c r="F211" s="75">
        <v>35.540999999999997</v>
      </c>
      <c r="G211" s="3" t="s">
        <v>2419</v>
      </c>
      <c r="H211" s="3">
        <v>12</v>
      </c>
      <c r="I211" s="76">
        <v>4</v>
      </c>
      <c r="J211" s="3" t="s">
        <v>1411</v>
      </c>
      <c r="K211" s="3">
        <v>0</v>
      </c>
      <c r="L211" s="3">
        <f t="shared" si="9"/>
        <v>12</v>
      </c>
      <c r="M211" s="5">
        <v>1</v>
      </c>
      <c r="N211" s="5">
        <v>40</v>
      </c>
      <c r="O211" s="5">
        <v>0</v>
      </c>
      <c r="P211" s="77">
        <f t="shared" si="10"/>
        <v>0.33763822064657723</v>
      </c>
      <c r="Q211" s="5">
        <f t="shared" si="11"/>
        <v>0.28325354081088694</v>
      </c>
    </row>
    <row r="212" spans="1:17">
      <c r="A212" s="3" t="s">
        <v>838</v>
      </c>
      <c r="B212" s="3" t="s">
        <v>1235</v>
      </c>
      <c r="C212" s="3" t="s">
        <v>1798</v>
      </c>
      <c r="D212" s="3" t="s">
        <v>192</v>
      </c>
      <c r="E212" s="3">
        <v>9919</v>
      </c>
      <c r="F212" s="75">
        <v>233.517</v>
      </c>
      <c r="G212" s="3" t="s">
        <v>3202</v>
      </c>
      <c r="H212" s="3">
        <v>179</v>
      </c>
      <c r="I212" s="76">
        <v>59.67</v>
      </c>
      <c r="J212" s="3" t="s">
        <v>1411</v>
      </c>
      <c r="K212" s="3">
        <v>0</v>
      </c>
      <c r="L212" s="3">
        <f t="shared" si="9"/>
        <v>179</v>
      </c>
      <c r="M212" s="5">
        <v>1</v>
      </c>
      <c r="N212" s="5">
        <v>596.66999999999996</v>
      </c>
      <c r="O212" s="5">
        <v>0</v>
      </c>
      <c r="P212" s="77">
        <f t="shared" si="10"/>
        <v>0.76653948106561831</v>
      </c>
      <c r="Q212" s="5">
        <f t="shared" si="11"/>
        <v>0.64307003445102207</v>
      </c>
    </row>
    <row r="213" spans="1:17">
      <c r="A213" s="3" t="s">
        <v>838</v>
      </c>
      <c r="B213" s="3" t="s">
        <v>1238</v>
      </c>
      <c r="C213" s="3" t="s">
        <v>3203</v>
      </c>
      <c r="D213" s="3" t="s">
        <v>627</v>
      </c>
      <c r="E213" s="3">
        <v>9632</v>
      </c>
      <c r="F213" s="75">
        <v>118.325</v>
      </c>
      <c r="G213" s="3" t="s">
        <v>1556</v>
      </c>
      <c r="H213" s="3">
        <v>10</v>
      </c>
      <c r="I213" s="76">
        <v>3.33</v>
      </c>
      <c r="J213" s="3" t="s">
        <v>1411</v>
      </c>
      <c r="K213" s="3">
        <v>0</v>
      </c>
      <c r="L213" s="3">
        <f t="shared" si="9"/>
        <v>10</v>
      </c>
      <c r="M213" s="5">
        <v>1</v>
      </c>
      <c r="N213" s="5">
        <v>33.33</v>
      </c>
      <c r="O213" s="5">
        <v>0</v>
      </c>
      <c r="P213" s="77">
        <f t="shared" si="10"/>
        <v>8.4512993872807946E-2</v>
      </c>
      <c r="Q213" s="5">
        <f t="shared" si="11"/>
        <v>7.0900162644973105E-2</v>
      </c>
    </row>
    <row r="214" spans="1:17">
      <c r="A214" s="3" t="s">
        <v>838</v>
      </c>
      <c r="B214" s="3" t="s">
        <v>1242</v>
      </c>
      <c r="C214" s="3" t="s">
        <v>2912</v>
      </c>
      <c r="D214" s="3" t="s">
        <v>629</v>
      </c>
      <c r="E214" s="3">
        <v>7536</v>
      </c>
      <c r="F214" s="75">
        <v>68.33</v>
      </c>
      <c r="G214" s="3" t="s">
        <v>1758</v>
      </c>
      <c r="H214" s="3">
        <v>9</v>
      </c>
      <c r="I214" s="76">
        <v>3</v>
      </c>
      <c r="J214" s="3" t="s">
        <v>1411</v>
      </c>
      <c r="K214" s="3">
        <v>0</v>
      </c>
      <c r="L214" s="3">
        <f t="shared" si="9"/>
        <v>9</v>
      </c>
      <c r="M214" s="5">
        <v>1</v>
      </c>
      <c r="N214" s="5">
        <v>30</v>
      </c>
      <c r="O214" s="5">
        <v>0</v>
      </c>
      <c r="P214" s="77">
        <f t="shared" si="10"/>
        <v>0.13171374213376263</v>
      </c>
      <c r="Q214" s="5">
        <f t="shared" si="11"/>
        <v>0.11049810581691497</v>
      </c>
    </row>
    <row r="215" spans="1:17">
      <c r="A215" s="3" t="s">
        <v>838</v>
      </c>
      <c r="B215" s="3" t="s">
        <v>1244</v>
      </c>
      <c r="C215" s="3" t="s">
        <v>2708</v>
      </c>
      <c r="D215" s="3" t="s">
        <v>438</v>
      </c>
      <c r="E215" s="3">
        <v>23451</v>
      </c>
      <c r="F215" s="75">
        <v>145.83000000000001</v>
      </c>
      <c r="G215" s="3" t="s">
        <v>1451</v>
      </c>
      <c r="H215" s="3">
        <v>16</v>
      </c>
      <c r="I215" s="76">
        <v>5.33</v>
      </c>
      <c r="J215" s="3" t="s">
        <v>1411</v>
      </c>
      <c r="K215" s="3">
        <v>0</v>
      </c>
      <c r="L215" s="3">
        <f t="shared" si="9"/>
        <v>16</v>
      </c>
      <c r="M215" s="5">
        <v>1</v>
      </c>
      <c r="N215" s="5">
        <v>53.33</v>
      </c>
      <c r="O215" s="5">
        <v>0</v>
      </c>
      <c r="P215" s="77">
        <f t="shared" si="10"/>
        <v>0.10971679352670917</v>
      </c>
      <c r="Q215" s="5">
        <f t="shared" si="11"/>
        <v>9.2044289871400314E-2</v>
      </c>
    </row>
    <row r="216" spans="1:17">
      <c r="A216" s="3" t="s">
        <v>838</v>
      </c>
      <c r="B216" s="3" t="s">
        <v>1245</v>
      </c>
      <c r="C216" s="3" t="s">
        <v>2942</v>
      </c>
      <c r="D216" s="3" t="s">
        <v>631</v>
      </c>
      <c r="E216" s="3">
        <v>10992</v>
      </c>
      <c r="F216" s="75">
        <v>100.22799999999999</v>
      </c>
      <c r="G216" s="3" t="s">
        <v>3204</v>
      </c>
      <c r="H216" s="3">
        <v>21</v>
      </c>
      <c r="I216" s="76">
        <v>7</v>
      </c>
      <c r="J216" s="3" t="s">
        <v>1411</v>
      </c>
      <c r="K216" s="3">
        <v>0</v>
      </c>
      <c r="L216" s="3">
        <f t="shared" si="9"/>
        <v>21</v>
      </c>
      <c r="M216" s="5">
        <v>1</v>
      </c>
      <c r="N216" s="5">
        <v>70</v>
      </c>
      <c r="O216" s="5">
        <v>0</v>
      </c>
      <c r="P216" s="77">
        <f t="shared" si="10"/>
        <v>0.20952228918066809</v>
      </c>
      <c r="Q216" s="5">
        <f t="shared" si="11"/>
        <v>0.17577373253411754</v>
      </c>
    </row>
    <row r="217" spans="1:17">
      <c r="A217" s="3" t="s">
        <v>838</v>
      </c>
      <c r="B217" s="3" t="s">
        <v>1246</v>
      </c>
      <c r="C217" s="3" t="s">
        <v>3205</v>
      </c>
      <c r="D217" s="3" t="s">
        <v>632</v>
      </c>
      <c r="E217" s="3">
        <v>10262</v>
      </c>
      <c r="F217" s="75">
        <v>44.386000000000003</v>
      </c>
      <c r="G217" s="3" t="s">
        <v>1550</v>
      </c>
      <c r="H217" s="3">
        <v>7</v>
      </c>
      <c r="I217" s="76">
        <v>2.33</v>
      </c>
      <c r="J217" s="3" t="s">
        <v>1411</v>
      </c>
      <c r="K217" s="3">
        <v>0</v>
      </c>
      <c r="L217" s="3">
        <f t="shared" si="9"/>
        <v>7</v>
      </c>
      <c r="M217" s="5">
        <v>1</v>
      </c>
      <c r="N217" s="5">
        <v>23.33</v>
      </c>
      <c r="O217" s="5">
        <v>0</v>
      </c>
      <c r="P217" s="77">
        <f t="shared" si="10"/>
        <v>0.15770738521155317</v>
      </c>
      <c r="Q217" s="5">
        <f t="shared" si="11"/>
        <v>0.13230485336539696</v>
      </c>
    </row>
    <row r="218" spans="1:17">
      <c r="A218" s="3" t="s">
        <v>838</v>
      </c>
      <c r="B218" s="3" t="s">
        <v>1250</v>
      </c>
      <c r="C218" s="3" t="s">
        <v>2709</v>
      </c>
      <c r="D218" s="3" t="s">
        <v>439</v>
      </c>
      <c r="E218" s="3">
        <v>92799</v>
      </c>
      <c r="F218" s="75">
        <v>76.343999999999994</v>
      </c>
      <c r="G218" s="3" t="s">
        <v>3206</v>
      </c>
      <c r="H218" s="3">
        <v>22</v>
      </c>
      <c r="I218" s="76">
        <v>7.33</v>
      </c>
      <c r="J218" s="3" t="s">
        <v>1411</v>
      </c>
      <c r="K218" s="3">
        <v>0</v>
      </c>
      <c r="L218" s="3">
        <f t="shared" si="9"/>
        <v>22</v>
      </c>
      <c r="M218" s="5">
        <v>1</v>
      </c>
      <c r="N218" s="5">
        <v>73.33</v>
      </c>
      <c r="O218" s="5">
        <v>0</v>
      </c>
      <c r="P218" s="77">
        <f t="shared" si="10"/>
        <v>0.28816933878235357</v>
      </c>
      <c r="Q218" s="5">
        <f t="shared" si="11"/>
        <v>0.24175280099190738</v>
      </c>
    </row>
    <row r="219" spans="1:17">
      <c r="A219" s="3" t="s">
        <v>838</v>
      </c>
      <c r="B219" s="3" t="s">
        <v>1254</v>
      </c>
      <c r="C219" s="3" t="s">
        <v>1801</v>
      </c>
      <c r="D219" s="3" t="s">
        <v>196</v>
      </c>
      <c r="E219" s="3">
        <v>292</v>
      </c>
      <c r="F219" s="75">
        <v>32.851999999999997</v>
      </c>
      <c r="G219" s="3" t="s">
        <v>1550</v>
      </c>
      <c r="H219" s="3">
        <v>7</v>
      </c>
      <c r="I219" s="76">
        <v>2.33</v>
      </c>
      <c r="J219" s="3" t="s">
        <v>1411</v>
      </c>
      <c r="K219" s="3">
        <v>0</v>
      </c>
      <c r="L219" s="3">
        <f t="shared" si="9"/>
        <v>7</v>
      </c>
      <c r="M219" s="5">
        <v>1</v>
      </c>
      <c r="N219" s="5">
        <v>23.33</v>
      </c>
      <c r="O219" s="5">
        <v>0</v>
      </c>
      <c r="P219" s="77">
        <f t="shared" si="10"/>
        <v>0.2130768294167783</v>
      </c>
      <c r="Q219" s="5">
        <f t="shared" si="11"/>
        <v>0.17875572937649187</v>
      </c>
    </row>
    <row r="220" spans="1:17">
      <c r="A220" s="3" t="s">
        <v>838</v>
      </c>
      <c r="B220" s="3" t="s">
        <v>1260</v>
      </c>
      <c r="C220" s="3" t="s">
        <v>3207</v>
      </c>
      <c r="D220" s="3" t="s">
        <v>636</v>
      </c>
      <c r="E220" s="3">
        <v>79811</v>
      </c>
      <c r="F220" s="75">
        <v>117.148</v>
      </c>
      <c r="G220" s="3" t="s">
        <v>1955</v>
      </c>
      <c r="H220" s="3">
        <v>12</v>
      </c>
      <c r="I220" s="76">
        <v>4</v>
      </c>
      <c r="J220" s="3" t="s">
        <v>1408</v>
      </c>
      <c r="K220" s="3">
        <v>1</v>
      </c>
      <c r="L220" s="3">
        <f t="shared" si="9"/>
        <v>11</v>
      </c>
      <c r="M220" s="5">
        <v>1</v>
      </c>
      <c r="N220" s="5">
        <v>12</v>
      </c>
      <c r="O220" s="5">
        <v>0</v>
      </c>
      <c r="P220" s="77">
        <f t="shared" si="10"/>
        <v>9.3898316659268621E-2</v>
      </c>
      <c r="Q220" s="5">
        <f t="shared" si="11"/>
        <v>7.8773755586634756E-2</v>
      </c>
    </row>
    <row r="221" spans="1:17">
      <c r="A221" s="3" t="s">
        <v>838</v>
      </c>
      <c r="B221" s="3" t="s">
        <v>1261</v>
      </c>
      <c r="C221" s="3" t="s">
        <v>2858</v>
      </c>
      <c r="D221" s="3" t="s">
        <v>637</v>
      </c>
      <c r="E221" s="3">
        <v>6595</v>
      </c>
      <c r="F221" s="75">
        <v>181.279</v>
      </c>
      <c r="G221" s="3" t="s">
        <v>3208</v>
      </c>
      <c r="H221" s="3">
        <v>26</v>
      </c>
      <c r="I221" s="76">
        <v>8.67</v>
      </c>
      <c r="J221" s="3" t="s">
        <v>1408</v>
      </c>
      <c r="K221" s="3">
        <v>1</v>
      </c>
      <c r="L221" s="3">
        <f t="shared" si="9"/>
        <v>25</v>
      </c>
      <c r="M221" s="5">
        <v>1</v>
      </c>
      <c r="N221" s="5">
        <v>26</v>
      </c>
      <c r="O221" s="5">
        <v>0</v>
      </c>
      <c r="P221" s="77">
        <f t="shared" si="10"/>
        <v>0.13790896904771099</v>
      </c>
      <c r="Q221" s="5">
        <f t="shared" si="11"/>
        <v>0.11569544383197232</v>
      </c>
    </row>
    <row r="222" spans="1:17">
      <c r="A222" s="3" t="s">
        <v>838</v>
      </c>
      <c r="B222" s="3" t="s">
        <v>1262</v>
      </c>
      <c r="C222" s="3" t="s">
        <v>3209</v>
      </c>
      <c r="D222" s="3" t="s">
        <v>638</v>
      </c>
      <c r="E222" s="3">
        <v>6597</v>
      </c>
      <c r="F222" s="75">
        <v>184.64599999999999</v>
      </c>
      <c r="G222" s="3" t="s">
        <v>3210</v>
      </c>
      <c r="H222" s="3">
        <v>27</v>
      </c>
      <c r="I222" s="76">
        <v>9</v>
      </c>
      <c r="J222" s="3" t="s">
        <v>1408</v>
      </c>
      <c r="K222" s="3">
        <v>1</v>
      </c>
      <c r="L222" s="3">
        <f t="shared" si="9"/>
        <v>26</v>
      </c>
      <c r="M222" s="5">
        <v>1</v>
      </c>
      <c r="N222" s="5">
        <v>27</v>
      </c>
      <c r="O222" s="5">
        <v>0</v>
      </c>
      <c r="P222" s="77">
        <f t="shared" si="10"/>
        <v>0.14080998234459452</v>
      </c>
      <c r="Q222" s="5">
        <f t="shared" si="11"/>
        <v>0.11812917981929071</v>
      </c>
    </row>
    <row r="223" spans="1:17">
      <c r="A223" s="3" t="s">
        <v>838</v>
      </c>
      <c r="B223" s="3" t="s">
        <v>1264</v>
      </c>
      <c r="C223" s="3" t="s">
        <v>2860</v>
      </c>
      <c r="D223" s="3" t="s">
        <v>640</v>
      </c>
      <c r="E223" s="3">
        <v>6599</v>
      </c>
      <c r="F223" s="75">
        <v>122.867</v>
      </c>
      <c r="G223" s="3" t="s">
        <v>1849</v>
      </c>
      <c r="H223" s="3">
        <v>26</v>
      </c>
      <c r="I223" s="76">
        <v>8.67</v>
      </c>
      <c r="J223" s="3" t="s">
        <v>1411</v>
      </c>
      <c r="K223" s="3">
        <v>0</v>
      </c>
      <c r="L223" s="3">
        <f t="shared" si="9"/>
        <v>26</v>
      </c>
      <c r="M223" s="5">
        <v>1</v>
      </c>
      <c r="N223" s="5">
        <v>86.67</v>
      </c>
      <c r="O223" s="5">
        <v>0</v>
      </c>
      <c r="P223" s="77">
        <f t="shared" si="10"/>
        <v>0.211610928890589</v>
      </c>
      <c r="Q223" s="5">
        <f t="shared" si="11"/>
        <v>0.17752594705586325</v>
      </c>
    </row>
    <row r="224" spans="1:17">
      <c r="A224" s="3" t="s">
        <v>838</v>
      </c>
      <c r="B224" s="3" t="s">
        <v>1265</v>
      </c>
      <c r="C224" s="3" t="s">
        <v>2944</v>
      </c>
      <c r="D224" s="3" t="s">
        <v>641</v>
      </c>
      <c r="E224" s="3">
        <v>6601</v>
      </c>
      <c r="F224" s="75">
        <v>132.87899999999999</v>
      </c>
      <c r="G224" s="3" t="s">
        <v>1861</v>
      </c>
      <c r="H224" s="3">
        <v>16</v>
      </c>
      <c r="I224" s="76">
        <v>5.33</v>
      </c>
      <c r="J224" s="3" t="s">
        <v>1411</v>
      </c>
      <c r="K224" s="3">
        <v>0</v>
      </c>
      <c r="L224" s="3">
        <f t="shared" si="9"/>
        <v>16</v>
      </c>
      <c r="M224" s="5">
        <v>1</v>
      </c>
      <c r="N224" s="5">
        <v>53.33</v>
      </c>
      <c r="O224" s="5">
        <v>0</v>
      </c>
      <c r="P224" s="77">
        <f t="shared" si="10"/>
        <v>0.12041029809074422</v>
      </c>
      <c r="Q224" s="5">
        <f t="shared" si="11"/>
        <v>0.10101535074726864</v>
      </c>
    </row>
    <row r="225" spans="1:17">
      <c r="A225" s="3" t="s">
        <v>838</v>
      </c>
      <c r="B225" s="3" t="s">
        <v>1266</v>
      </c>
      <c r="C225" s="3" t="s">
        <v>3211</v>
      </c>
      <c r="D225" s="3" t="s">
        <v>642</v>
      </c>
      <c r="E225" s="3">
        <v>6602</v>
      </c>
      <c r="F225" s="75">
        <v>58.232999999999997</v>
      </c>
      <c r="G225" s="3" t="s">
        <v>1729</v>
      </c>
      <c r="H225" s="3">
        <v>9</v>
      </c>
      <c r="I225" s="76">
        <v>3</v>
      </c>
      <c r="J225" s="3" t="s">
        <v>1411</v>
      </c>
      <c r="K225" s="3">
        <v>0</v>
      </c>
      <c r="L225" s="3">
        <f t="shared" si="9"/>
        <v>9</v>
      </c>
      <c r="M225" s="5">
        <v>1</v>
      </c>
      <c r="N225" s="5">
        <v>30</v>
      </c>
      <c r="O225" s="5">
        <v>0</v>
      </c>
      <c r="P225" s="77">
        <f t="shared" si="10"/>
        <v>0.15455154293957035</v>
      </c>
      <c r="Q225" s="5">
        <f t="shared" si="11"/>
        <v>0.12965733468084761</v>
      </c>
    </row>
    <row r="226" spans="1:17">
      <c r="A226" s="3" t="s">
        <v>838</v>
      </c>
      <c r="B226" s="3" t="s">
        <v>1267</v>
      </c>
      <c r="C226" s="3" t="s">
        <v>3212</v>
      </c>
      <c r="D226" s="3" t="s">
        <v>643</v>
      </c>
      <c r="E226" s="3">
        <v>6605</v>
      </c>
      <c r="F226" s="75">
        <v>46.649000000000001</v>
      </c>
      <c r="G226" s="3" t="s">
        <v>1433</v>
      </c>
      <c r="H226" s="3">
        <v>8</v>
      </c>
      <c r="I226" s="76">
        <v>2.67</v>
      </c>
      <c r="J226" s="3" t="s">
        <v>1411</v>
      </c>
      <c r="K226" s="3">
        <v>0</v>
      </c>
      <c r="L226" s="3">
        <f t="shared" si="9"/>
        <v>8</v>
      </c>
      <c r="M226" s="5">
        <v>1</v>
      </c>
      <c r="N226" s="5">
        <v>26.67</v>
      </c>
      <c r="O226" s="5">
        <v>0</v>
      </c>
      <c r="P226" s="77">
        <f t="shared" si="10"/>
        <v>0.17149349396557267</v>
      </c>
      <c r="Q226" s="5">
        <f t="shared" si="11"/>
        <v>0.14387038084360124</v>
      </c>
    </row>
    <row r="227" spans="1:17">
      <c r="A227" s="3" t="s">
        <v>838</v>
      </c>
      <c r="B227" s="3" t="s">
        <v>1273</v>
      </c>
      <c r="C227" s="3" t="s">
        <v>2360</v>
      </c>
      <c r="D227" s="3" t="s">
        <v>449</v>
      </c>
      <c r="E227" s="3">
        <v>6635</v>
      </c>
      <c r="F227" s="75">
        <v>10.804</v>
      </c>
      <c r="G227" s="3" t="s">
        <v>1433</v>
      </c>
      <c r="H227" s="3">
        <v>8</v>
      </c>
      <c r="I227" s="76">
        <v>2.67</v>
      </c>
      <c r="J227" s="3" t="s">
        <v>1411</v>
      </c>
      <c r="K227" s="3">
        <v>0</v>
      </c>
      <c r="L227" s="3">
        <f t="shared" si="9"/>
        <v>8</v>
      </c>
      <c r="M227" s="5">
        <v>1</v>
      </c>
      <c r="N227" s="5">
        <v>26.67</v>
      </c>
      <c r="O227" s="5">
        <v>0</v>
      </c>
      <c r="P227" s="77">
        <f t="shared" si="10"/>
        <v>0.74046649389115138</v>
      </c>
      <c r="Q227" s="5">
        <f t="shared" si="11"/>
        <v>0.62119672306304652</v>
      </c>
    </row>
    <row r="228" spans="1:17">
      <c r="A228" s="3" t="s">
        <v>838</v>
      </c>
      <c r="B228" s="3" t="s">
        <v>1278</v>
      </c>
      <c r="C228" s="3" t="s">
        <v>2861</v>
      </c>
      <c r="D228" s="3" t="s">
        <v>649</v>
      </c>
      <c r="E228" s="3">
        <v>26010</v>
      </c>
      <c r="F228" s="75">
        <v>61.728999999999999</v>
      </c>
      <c r="G228" s="3" t="s">
        <v>1843</v>
      </c>
      <c r="H228" s="3">
        <v>10</v>
      </c>
      <c r="I228" s="76">
        <v>3.33</v>
      </c>
      <c r="J228" s="3" t="s">
        <v>1411</v>
      </c>
      <c r="K228" s="3">
        <v>0</v>
      </c>
      <c r="L228" s="3">
        <f t="shared" si="9"/>
        <v>10</v>
      </c>
      <c r="M228" s="5">
        <v>1</v>
      </c>
      <c r="N228" s="5">
        <v>33.33</v>
      </c>
      <c r="O228" s="5">
        <v>0</v>
      </c>
      <c r="P228" s="77">
        <f t="shared" si="10"/>
        <v>0.16199841241555832</v>
      </c>
      <c r="Q228" s="5">
        <f t="shared" si="11"/>
        <v>0.13590470840231403</v>
      </c>
    </row>
    <row r="229" spans="1:17">
      <c r="A229" s="3" t="s">
        <v>838</v>
      </c>
      <c r="B229" s="3" t="s">
        <v>1280</v>
      </c>
      <c r="C229" s="3" t="s">
        <v>2254</v>
      </c>
      <c r="D229" s="3" t="s">
        <v>452</v>
      </c>
      <c r="E229" s="3">
        <v>23013</v>
      </c>
      <c r="F229" s="75">
        <v>402.24799999999999</v>
      </c>
      <c r="G229" s="3" t="s">
        <v>3213</v>
      </c>
      <c r="H229" s="3">
        <v>74</v>
      </c>
      <c r="I229" s="76">
        <v>24.67</v>
      </c>
      <c r="J229" s="3" t="s">
        <v>1411</v>
      </c>
      <c r="K229" s="3">
        <v>0</v>
      </c>
      <c r="L229" s="3">
        <f t="shared" si="9"/>
        <v>74</v>
      </c>
      <c r="M229" s="5">
        <v>1</v>
      </c>
      <c r="N229" s="5">
        <v>246.67</v>
      </c>
      <c r="O229" s="5">
        <v>0</v>
      </c>
      <c r="P229" s="77">
        <f t="shared" si="10"/>
        <v>0.18396611045921918</v>
      </c>
      <c r="Q229" s="5">
        <f t="shared" si="11"/>
        <v>0.15433398528457987</v>
      </c>
    </row>
    <row r="230" spans="1:17">
      <c r="A230" s="3" t="s">
        <v>838</v>
      </c>
      <c r="B230" s="3" t="s">
        <v>1288</v>
      </c>
      <c r="C230" s="3" t="s">
        <v>2657</v>
      </c>
      <c r="D230" s="3" t="s">
        <v>456</v>
      </c>
      <c r="E230" s="3">
        <v>6432</v>
      </c>
      <c r="F230" s="75">
        <v>27.367000000000001</v>
      </c>
      <c r="G230" s="3" t="s">
        <v>1939</v>
      </c>
      <c r="H230" s="3">
        <v>9</v>
      </c>
      <c r="I230" s="76">
        <v>3</v>
      </c>
      <c r="J230" s="3" t="s">
        <v>1411</v>
      </c>
      <c r="K230" s="3">
        <v>0</v>
      </c>
      <c r="L230" s="3">
        <f t="shared" si="9"/>
        <v>9</v>
      </c>
      <c r="M230" s="5">
        <v>1</v>
      </c>
      <c r="N230" s="5">
        <v>30</v>
      </c>
      <c r="O230" s="5">
        <v>0</v>
      </c>
      <c r="P230" s="77">
        <f t="shared" si="10"/>
        <v>0.32886322943691304</v>
      </c>
      <c r="Q230" s="5">
        <f t="shared" si="11"/>
        <v>0.27589197100412172</v>
      </c>
    </row>
    <row r="231" spans="1:17">
      <c r="A231" s="3" t="s">
        <v>838</v>
      </c>
      <c r="B231" s="3" t="s">
        <v>1292</v>
      </c>
      <c r="C231" s="3" t="s">
        <v>3214</v>
      </c>
      <c r="D231" s="3" t="s">
        <v>656</v>
      </c>
      <c r="E231" s="3">
        <v>6780</v>
      </c>
      <c r="F231" s="75">
        <v>63.182000000000002</v>
      </c>
      <c r="G231" s="3" t="s">
        <v>1556</v>
      </c>
      <c r="H231" s="3">
        <v>10</v>
      </c>
      <c r="I231" s="76">
        <v>3.33</v>
      </c>
      <c r="J231" s="3" t="s">
        <v>1411</v>
      </c>
      <c r="K231" s="3">
        <v>0</v>
      </c>
      <c r="L231" s="3">
        <f t="shared" si="9"/>
        <v>10</v>
      </c>
      <c r="M231" s="5">
        <v>1</v>
      </c>
      <c r="N231" s="5">
        <v>33.33</v>
      </c>
      <c r="O231" s="5">
        <v>0</v>
      </c>
      <c r="P231" s="77">
        <f t="shared" si="10"/>
        <v>0.15827292583330696</v>
      </c>
      <c r="Q231" s="5">
        <f t="shared" si="11"/>
        <v>0.13277930019572731</v>
      </c>
    </row>
    <row r="232" spans="1:17">
      <c r="A232" s="3" t="s">
        <v>838</v>
      </c>
      <c r="B232" s="3" t="s">
        <v>1293</v>
      </c>
      <c r="C232" s="3" t="s">
        <v>3215</v>
      </c>
      <c r="D232" s="3" t="s">
        <v>657</v>
      </c>
      <c r="E232" s="3">
        <v>27067</v>
      </c>
      <c r="F232" s="75">
        <v>62.640999999999998</v>
      </c>
      <c r="G232" s="3" t="s">
        <v>1584</v>
      </c>
      <c r="H232" s="3">
        <v>17</v>
      </c>
      <c r="I232" s="76">
        <v>5.67</v>
      </c>
      <c r="J232" s="3" t="s">
        <v>1411</v>
      </c>
      <c r="K232" s="3">
        <v>0</v>
      </c>
      <c r="L232" s="3">
        <f t="shared" si="9"/>
        <v>17</v>
      </c>
      <c r="M232" s="5">
        <v>1</v>
      </c>
      <c r="N232" s="5">
        <v>56.67</v>
      </c>
      <c r="O232" s="5">
        <v>0</v>
      </c>
      <c r="P232" s="77">
        <f t="shared" si="10"/>
        <v>0.27138774923771969</v>
      </c>
      <c r="Q232" s="5">
        <f t="shared" si="11"/>
        <v>0.22767428627325478</v>
      </c>
    </row>
    <row r="233" spans="1:17">
      <c r="A233" s="3" t="s">
        <v>838</v>
      </c>
      <c r="B233" s="3" t="s">
        <v>1294</v>
      </c>
      <c r="C233" s="3" t="s">
        <v>2863</v>
      </c>
      <c r="D233" s="3" t="s">
        <v>658</v>
      </c>
      <c r="E233" s="3">
        <v>6788</v>
      </c>
      <c r="F233" s="75">
        <v>56.301000000000002</v>
      </c>
      <c r="G233" s="3" t="s">
        <v>2526</v>
      </c>
      <c r="H233" s="3">
        <v>11</v>
      </c>
      <c r="I233" s="76">
        <v>3.67</v>
      </c>
      <c r="J233" s="3" t="s">
        <v>1411</v>
      </c>
      <c r="K233" s="3">
        <v>0</v>
      </c>
      <c r="L233" s="3">
        <f t="shared" si="9"/>
        <v>11</v>
      </c>
      <c r="M233" s="5">
        <v>1</v>
      </c>
      <c r="N233" s="5">
        <v>36.67</v>
      </c>
      <c r="O233" s="5">
        <v>0</v>
      </c>
      <c r="P233" s="77">
        <f t="shared" si="10"/>
        <v>0.19537841246159038</v>
      </c>
      <c r="Q233" s="5">
        <f t="shared" si="11"/>
        <v>0.16390806414562953</v>
      </c>
    </row>
    <row r="234" spans="1:17">
      <c r="A234" s="3" t="s">
        <v>838</v>
      </c>
      <c r="B234" s="3" t="s">
        <v>1295</v>
      </c>
      <c r="C234" s="3" t="s">
        <v>2865</v>
      </c>
      <c r="D234" s="3" t="s">
        <v>659</v>
      </c>
      <c r="E234" s="3">
        <v>6789</v>
      </c>
      <c r="F234" s="75">
        <v>55.63</v>
      </c>
      <c r="G234" s="3" t="s">
        <v>3216</v>
      </c>
      <c r="H234" s="3">
        <v>21</v>
      </c>
      <c r="I234" s="76">
        <v>7</v>
      </c>
      <c r="J234" s="3" t="s">
        <v>1411</v>
      </c>
      <c r="K234" s="3">
        <v>0</v>
      </c>
      <c r="L234" s="3">
        <f t="shared" si="9"/>
        <v>21</v>
      </c>
      <c r="M234" s="5">
        <v>1</v>
      </c>
      <c r="N234" s="5">
        <v>70</v>
      </c>
      <c r="O234" s="5">
        <v>0</v>
      </c>
      <c r="P234" s="77">
        <f t="shared" si="10"/>
        <v>0.37749415782850976</v>
      </c>
      <c r="Q234" s="5">
        <f t="shared" si="11"/>
        <v>0.31668972972190418</v>
      </c>
    </row>
    <row r="235" spans="1:17">
      <c r="A235" s="3" t="s">
        <v>838</v>
      </c>
      <c r="B235" s="3" t="s">
        <v>1300</v>
      </c>
      <c r="C235" s="3" t="s">
        <v>2259</v>
      </c>
      <c r="D235" s="3" t="s">
        <v>458</v>
      </c>
      <c r="E235" s="3">
        <v>10492</v>
      </c>
      <c r="F235" s="75">
        <v>69.602999999999994</v>
      </c>
      <c r="G235" s="3" t="s">
        <v>3217</v>
      </c>
      <c r="H235" s="3">
        <v>121</v>
      </c>
      <c r="I235" s="76">
        <v>40.33</v>
      </c>
      <c r="J235" s="3" t="s">
        <v>1449</v>
      </c>
      <c r="K235" s="3">
        <v>1</v>
      </c>
      <c r="L235" s="3">
        <f t="shared" si="9"/>
        <v>120</v>
      </c>
      <c r="M235" s="5">
        <v>1</v>
      </c>
      <c r="N235" s="5">
        <v>121</v>
      </c>
      <c r="O235" s="5">
        <v>0</v>
      </c>
      <c r="P235" s="77">
        <f t="shared" si="10"/>
        <v>1.7240636179475024</v>
      </c>
      <c r="Q235" s="5">
        <f t="shared" si="11"/>
        <v>1.4463620955935423</v>
      </c>
    </row>
    <row r="236" spans="1:17">
      <c r="A236" s="3" t="s">
        <v>838</v>
      </c>
      <c r="B236" s="3" t="s">
        <v>1302</v>
      </c>
      <c r="C236" s="3" t="s">
        <v>1597</v>
      </c>
      <c r="D236" s="3" t="s">
        <v>199</v>
      </c>
      <c r="E236" s="3">
        <v>8148</v>
      </c>
      <c r="F236" s="75">
        <v>61.83</v>
      </c>
      <c r="G236" s="3" t="s">
        <v>3218</v>
      </c>
      <c r="H236" s="3">
        <v>28</v>
      </c>
      <c r="I236" s="76">
        <v>9.33</v>
      </c>
      <c r="J236" s="3" t="s">
        <v>1484</v>
      </c>
      <c r="K236" s="3">
        <v>4</v>
      </c>
      <c r="L236" s="3">
        <f t="shared" si="9"/>
        <v>24</v>
      </c>
      <c r="M236" s="5">
        <v>1</v>
      </c>
      <c r="N236" s="5">
        <v>7</v>
      </c>
      <c r="O236" s="5">
        <v>0</v>
      </c>
      <c r="P236" s="77">
        <f t="shared" si="10"/>
        <v>0.38816108685104317</v>
      </c>
      <c r="Q236" s="5">
        <f t="shared" si="11"/>
        <v>0.32563849568040537</v>
      </c>
    </row>
    <row r="237" spans="1:17">
      <c r="A237" s="3" t="s">
        <v>838</v>
      </c>
      <c r="B237" s="3" t="s">
        <v>1303</v>
      </c>
      <c r="C237" s="3" t="s">
        <v>2959</v>
      </c>
      <c r="D237" s="3" t="s">
        <v>663</v>
      </c>
      <c r="E237" s="3">
        <v>23435</v>
      </c>
      <c r="F237" s="75">
        <v>44.74</v>
      </c>
      <c r="G237" s="3" t="s">
        <v>3219</v>
      </c>
      <c r="H237" s="3">
        <v>25</v>
      </c>
      <c r="I237" s="76">
        <v>8.33</v>
      </c>
      <c r="J237" s="3" t="s">
        <v>1411</v>
      </c>
      <c r="K237" s="3">
        <v>0</v>
      </c>
      <c r="L237" s="3">
        <f t="shared" si="9"/>
        <v>25</v>
      </c>
      <c r="M237" s="5">
        <v>1</v>
      </c>
      <c r="N237" s="5">
        <v>83.33</v>
      </c>
      <c r="O237" s="5">
        <v>0</v>
      </c>
      <c r="P237" s="77">
        <f t="shared" si="10"/>
        <v>0.55878408582923556</v>
      </c>
      <c r="Q237" s="5">
        <f t="shared" si="11"/>
        <v>0.46877859549432516</v>
      </c>
    </row>
    <row r="238" spans="1:17">
      <c r="A238" s="3" t="s">
        <v>838</v>
      </c>
      <c r="B238" s="3" t="s">
        <v>1308</v>
      </c>
      <c r="C238" s="3" t="s">
        <v>2869</v>
      </c>
      <c r="D238" s="3" t="s">
        <v>665</v>
      </c>
      <c r="E238" s="3">
        <v>6942</v>
      </c>
      <c r="F238" s="75">
        <v>211.77099999999999</v>
      </c>
      <c r="G238" s="3" t="s">
        <v>3220</v>
      </c>
      <c r="H238" s="3">
        <v>80</v>
      </c>
      <c r="I238" s="76">
        <v>26.67</v>
      </c>
      <c r="J238" s="3" t="s">
        <v>1411</v>
      </c>
      <c r="K238" s="3">
        <v>0</v>
      </c>
      <c r="L238" s="3">
        <f t="shared" si="9"/>
        <v>80</v>
      </c>
      <c r="M238" s="5">
        <v>1</v>
      </c>
      <c r="N238" s="5">
        <v>266.67</v>
      </c>
      <c r="O238" s="5">
        <v>0</v>
      </c>
      <c r="P238" s="77">
        <f t="shared" si="10"/>
        <v>0.37776654971643903</v>
      </c>
      <c r="Q238" s="5">
        <f t="shared" si="11"/>
        <v>0.31691824640640859</v>
      </c>
    </row>
    <row r="239" spans="1:17">
      <c r="A239" s="3" t="s">
        <v>838</v>
      </c>
      <c r="B239" s="3" t="s">
        <v>1311</v>
      </c>
      <c r="C239" s="3" t="s">
        <v>2870</v>
      </c>
      <c r="D239" s="3" t="s">
        <v>666</v>
      </c>
      <c r="E239" s="3">
        <v>81550</v>
      </c>
      <c r="F239" s="75">
        <v>73.185000000000002</v>
      </c>
      <c r="G239" s="3" t="s">
        <v>3221</v>
      </c>
      <c r="H239" s="3">
        <v>56</v>
      </c>
      <c r="I239" s="76">
        <v>18.670000000000002</v>
      </c>
      <c r="J239" s="3" t="s">
        <v>1411</v>
      </c>
      <c r="K239" s="3">
        <v>0</v>
      </c>
      <c r="L239" s="3">
        <f t="shared" si="9"/>
        <v>56</v>
      </c>
      <c r="M239" s="5">
        <v>1</v>
      </c>
      <c r="N239" s="5">
        <v>186.67</v>
      </c>
      <c r="O239" s="5">
        <v>0</v>
      </c>
      <c r="P239" s="77">
        <f t="shared" si="10"/>
        <v>0.76518412242945955</v>
      </c>
      <c r="Q239" s="5">
        <f t="shared" si="11"/>
        <v>0.64193298861531845</v>
      </c>
    </row>
    <row r="240" spans="1:17">
      <c r="A240" s="3" t="s">
        <v>838</v>
      </c>
      <c r="B240" s="3" t="s">
        <v>1316</v>
      </c>
      <c r="C240" s="3" t="s">
        <v>1420</v>
      </c>
      <c r="D240" s="3" t="s">
        <v>203</v>
      </c>
      <c r="E240" s="3">
        <v>9967</v>
      </c>
      <c r="F240" s="75">
        <v>108.666</v>
      </c>
      <c r="G240" s="3" t="s">
        <v>3222</v>
      </c>
      <c r="H240" s="3">
        <v>131</v>
      </c>
      <c r="I240" s="76">
        <v>43.67</v>
      </c>
      <c r="J240" s="3" t="s">
        <v>1615</v>
      </c>
      <c r="K240" s="3">
        <v>14</v>
      </c>
      <c r="L240" s="3">
        <f t="shared" si="9"/>
        <v>117</v>
      </c>
      <c r="M240" s="5">
        <v>1</v>
      </c>
      <c r="N240" s="5">
        <v>9.36</v>
      </c>
      <c r="O240" s="5">
        <v>0</v>
      </c>
      <c r="P240" s="77">
        <f t="shared" si="10"/>
        <v>1.0766937220473745</v>
      </c>
      <c r="Q240" s="5">
        <f t="shared" si="11"/>
        <v>0.9032665453417571</v>
      </c>
    </row>
    <row r="241" spans="1:17">
      <c r="A241" s="3" t="s">
        <v>838</v>
      </c>
      <c r="B241" s="3" t="s">
        <v>1318</v>
      </c>
      <c r="C241" s="3" t="s">
        <v>2872</v>
      </c>
      <c r="D241" s="3" t="s">
        <v>668</v>
      </c>
      <c r="E241" s="3">
        <v>7082</v>
      </c>
      <c r="F241" s="75">
        <v>195.459</v>
      </c>
      <c r="G241" s="3" t="s">
        <v>3223</v>
      </c>
      <c r="H241" s="3">
        <v>321</v>
      </c>
      <c r="I241" s="76">
        <v>107</v>
      </c>
      <c r="J241" s="3" t="s">
        <v>1411</v>
      </c>
      <c r="K241" s="3">
        <v>0</v>
      </c>
      <c r="L241" s="3">
        <f t="shared" si="9"/>
        <v>321</v>
      </c>
      <c r="M241" s="5">
        <v>1</v>
      </c>
      <c r="N241" s="5">
        <v>1070</v>
      </c>
      <c r="O241" s="5">
        <v>0</v>
      </c>
      <c r="P241" s="77">
        <f t="shared" si="10"/>
        <v>1.6422881525025708</v>
      </c>
      <c r="Q241" s="5">
        <f t="shared" si="11"/>
        <v>1.3777585172001434</v>
      </c>
    </row>
    <row r="242" spans="1:17">
      <c r="A242" s="3" t="s">
        <v>838</v>
      </c>
      <c r="B242" s="3" t="s">
        <v>1319</v>
      </c>
      <c r="C242" s="3" t="s">
        <v>2874</v>
      </c>
      <c r="D242" s="3" t="s">
        <v>669</v>
      </c>
      <c r="E242" s="3">
        <v>9414</v>
      </c>
      <c r="F242" s="75">
        <v>133.958</v>
      </c>
      <c r="G242" s="3" t="s">
        <v>3224</v>
      </c>
      <c r="H242" s="3">
        <v>215</v>
      </c>
      <c r="I242" s="76">
        <v>71.67</v>
      </c>
      <c r="J242" s="3" t="s">
        <v>1411</v>
      </c>
      <c r="K242" s="3">
        <v>0</v>
      </c>
      <c r="L242" s="3">
        <f t="shared" si="9"/>
        <v>215</v>
      </c>
      <c r="M242" s="5">
        <v>1</v>
      </c>
      <c r="N242" s="5">
        <v>716.67</v>
      </c>
      <c r="O242" s="5">
        <v>0</v>
      </c>
      <c r="P242" s="77">
        <f t="shared" si="10"/>
        <v>1.6049806655817496</v>
      </c>
      <c r="Q242" s="5">
        <f t="shared" si="11"/>
        <v>1.3464602899175753</v>
      </c>
    </row>
    <row r="243" spans="1:17">
      <c r="A243" s="3" t="s">
        <v>838</v>
      </c>
      <c r="B243" s="3" t="s">
        <v>2931</v>
      </c>
      <c r="C243" s="3" t="s">
        <v>2932</v>
      </c>
      <c r="D243" s="3" t="s">
        <v>670</v>
      </c>
      <c r="E243" s="3">
        <v>7112</v>
      </c>
      <c r="F243" s="75">
        <v>75.492000000000004</v>
      </c>
      <c r="G243" s="3" t="s">
        <v>3225</v>
      </c>
      <c r="H243" s="3">
        <v>38</v>
      </c>
      <c r="I243" s="76">
        <v>12.67</v>
      </c>
      <c r="J243" s="3" t="s">
        <v>1411</v>
      </c>
      <c r="K243" s="3">
        <v>0</v>
      </c>
      <c r="L243" s="3">
        <f t="shared" si="9"/>
        <v>38</v>
      </c>
      <c r="M243" s="5">
        <v>1</v>
      </c>
      <c r="N243" s="5">
        <v>126.67</v>
      </c>
      <c r="O243" s="5">
        <v>0</v>
      </c>
      <c r="P243" s="77">
        <f t="shared" si="10"/>
        <v>0.50336459492396546</v>
      </c>
      <c r="Q243" s="5">
        <f t="shared" si="11"/>
        <v>0.42228573399661534</v>
      </c>
    </row>
    <row r="244" spans="1:17">
      <c r="A244" s="3" t="s">
        <v>838</v>
      </c>
      <c r="B244" s="3" t="s">
        <v>1322</v>
      </c>
      <c r="C244" s="3" t="s">
        <v>2876</v>
      </c>
      <c r="D244" s="3" t="s">
        <v>671</v>
      </c>
      <c r="E244" s="3">
        <v>23112</v>
      </c>
      <c r="F244" s="75">
        <v>194.00200000000001</v>
      </c>
      <c r="G244" s="3" t="s">
        <v>3226</v>
      </c>
      <c r="H244" s="3">
        <v>148</v>
      </c>
      <c r="I244" s="76">
        <v>49.33</v>
      </c>
      <c r="J244" s="3" t="s">
        <v>1411</v>
      </c>
      <c r="K244" s="3">
        <v>0</v>
      </c>
      <c r="L244" s="3">
        <f t="shared" si="9"/>
        <v>148</v>
      </c>
      <c r="M244" s="5">
        <v>1</v>
      </c>
      <c r="N244" s="5">
        <v>493.33</v>
      </c>
      <c r="O244" s="5">
        <v>0</v>
      </c>
      <c r="P244" s="77">
        <f t="shared" si="10"/>
        <v>0.76287873320893596</v>
      </c>
      <c r="Q244" s="5">
        <f t="shared" si="11"/>
        <v>0.6399989372558188</v>
      </c>
    </row>
    <row r="245" spans="1:17">
      <c r="A245" s="3" t="s">
        <v>838</v>
      </c>
      <c r="B245" s="3" t="s">
        <v>1327</v>
      </c>
      <c r="C245" s="3" t="s">
        <v>2878</v>
      </c>
      <c r="D245" s="3" t="s">
        <v>672</v>
      </c>
      <c r="E245" s="3">
        <v>8940</v>
      </c>
      <c r="F245" s="75">
        <v>96.662000000000006</v>
      </c>
      <c r="G245" s="3" t="s">
        <v>3227</v>
      </c>
      <c r="H245" s="3">
        <v>57</v>
      </c>
      <c r="I245" s="76">
        <v>19</v>
      </c>
      <c r="J245" s="3" t="s">
        <v>1411</v>
      </c>
      <c r="K245" s="3">
        <v>0</v>
      </c>
      <c r="L245" s="3">
        <f t="shared" si="9"/>
        <v>57</v>
      </c>
      <c r="M245" s="5">
        <v>1</v>
      </c>
      <c r="N245" s="5">
        <v>190</v>
      </c>
      <c r="O245" s="5">
        <v>0</v>
      </c>
      <c r="P245" s="77">
        <f t="shared" si="10"/>
        <v>0.58968363989985717</v>
      </c>
      <c r="Q245" s="5">
        <f t="shared" si="11"/>
        <v>0.49470104018444394</v>
      </c>
    </row>
    <row r="246" spans="1:17">
      <c r="A246" s="3" t="s">
        <v>838</v>
      </c>
      <c r="B246" s="3" t="s">
        <v>1331</v>
      </c>
      <c r="C246" s="3" t="s">
        <v>2310</v>
      </c>
      <c r="D246" s="3" t="s">
        <v>472</v>
      </c>
      <c r="E246" s="3">
        <v>6434</v>
      </c>
      <c r="F246" s="75">
        <v>33.665999999999997</v>
      </c>
      <c r="G246" s="3" t="s">
        <v>1641</v>
      </c>
      <c r="H246" s="3">
        <v>16</v>
      </c>
      <c r="I246" s="76">
        <v>5.33</v>
      </c>
      <c r="J246" s="3" t="s">
        <v>1411</v>
      </c>
      <c r="K246" s="3">
        <v>0</v>
      </c>
      <c r="L246" s="3">
        <f t="shared" si="9"/>
        <v>16</v>
      </c>
      <c r="M246" s="5">
        <v>1</v>
      </c>
      <c r="N246" s="5">
        <v>53.33</v>
      </c>
      <c r="O246" s="5">
        <v>0</v>
      </c>
      <c r="P246" s="77">
        <f t="shared" si="10"/>
        <v>0.47525693578090661</v>
      </c>
      <c r="Q246" s="5">
        <f t="shared" si="11"/>
        <v>0.39870548303767334</v>
      </c>
    </row>
    <row r="247" spans="1:17">
      <c r="A247" s="3" t="s">
        <v>838</v>
      </c>
      <c r="B247" s="3" t="s">
        <v>1332</v>
      </c>
      <c r="C247" s="3" t="s">
        <v>2960</v>
      </c>
      <c r="D247" s="3" t="s">
        <v>674</v>
      </c>
      <c r="E247" s="3">
        <v>9618</v>
      </c>
      <c r="F247" s="75">
        <v>53.542999999999999</v>
      </c>
      <c r="G247" s="3" t="s">
        <v>1758</v>
      </c>
      <c r="H247" s="3">
        <v>9</v>
      </c>
      <c r="I247" s="76">
        <v>3</v>
      </c>
      <c r="J247" s="3" t="s">
        <v>1411</v>
      </c>
      <c r="K247" s="3">
        <v>0</v>
      </c>
      <c r="L247" s="3">
        <f t="shared" si="9"/>
        <v>9</v>
      </c>
      <c r="M247" s="5">
        <v>1</v>
      </c>
      <c r="N247" s="5">
        <v>30</v>
      </c>
      <c r="O247" s="5">
        <v>0</v>
      </c>
      <c r="P247" s="77">
        <f t="shared" si="10"/>
        <v>0.16808919933511385</v>
      </c>
      <c r="Q247" s="5">
        <f t="shared" si="11"/>
        <v>0.14101442897241095</v>
      </c>
    </row>
    <row r="248" spans="1:17">
      <c r="A248" s="3" t="s">
        <v>838</v>
      </c>
      <c r="B248" s="3" t="s">
        <v>1333</v>
      </c>
      <c r="C248" s="3" t="s">
        <v>2312</v>
      </c>
      <c r="D248" s="3" t="s">
        <v>473</v>
      </c>
      <c r="E248" s="3">
        <v>84231</v>
      </c>
      <c r="F248" s="75">
        <v>74.608999999999995</v>
      </c>
      <c r="G248" s="3" t="s">
        <v>3228</v>
      </c>
      <c r="H248" s="3">
        <v>37</v>
      </c>
      <c r="I248" s="76">
        <v>12.33</v>
      </c>
      <c r="J248" s="3" t="s">
        <v>1411</v>
      </c>
      <c r="K248" s="3">
        <v>0</v>
      </c>
      <c r="L248" s="3">
        <f t="shared" si="9"/>
        <v>37</v>
      </c>
      <c r="M248" s="5">
        <v>1</v>
      </c>
      <c r="N248" s="5">
        <v>123.33</v>
      </c>
      <c r="O248" s="5">
        <v>0</v>
      </c>
      <c r="P248" s="77">
        <f t="shared" si="10"/>
        <v>0.49591872294227241</v>
      </c>
      <c r="Q248" s="5">
        <f t="shared" si="11"/>
        <v>0.41603919709922182</v>
      </c>
    </row>
    <row r="249" spans="1:17">
      <c r="A249" s="3" t="s">
        <v>838</v>
      </c>
      <c r="B249" s="3" t="s">
        <v>1339</v>
      </c>
      <c r="C249" s="3" t="s">
        <v>1457</v>
      </c>
      <c r="D249" s="3" t="s">
        <v>206</v>
      </c>
      <c r="E249" s="3">
        <v>10024</v>
      </c>
      <c r="F249" s="75">
        <v>83.856999999999999</v>
      </c>
      <c r="G249" s="3" t="s">
        <v>1939</v>
      </c>
      <c r="H249" s="3">
        <v>9</v>
      </c>
      <c r="I249" s="76">
        <v>3</v>
      </c>
      <c r="J249" s="3" t="s">
        <v>1411</v>
      </c>
      <c r="K249" s="3">
        <v>0</v>
      </c>
      <c r="L249" s="3">
        <f t="shared" si="9"/>
        <v>9</v>
      </c>
      <c r="M249" s="5">
        <v>1</v>
      </c>
      <c r="N249" s="5">
        <v>30</v>
      </c>
      <c r="O249" s="5">
        <v>0</v>
      </c>
      <c r="P249" s="77">
        <f t="shared" si="10"/>
        <v>0.1073255661423614</v>
      </c>
      <c r="Q249" s="5">
        <f t="shared" si="11"/>
        <v>9.0038226629497814E-2</v>
      </c>
    </row>
    <row r="250" spans="1:17">
      <c r="A250" s="3" t="s">
        <v>838</v>
      </c>
      <c r="B250" s="3" t="s">
        <v>1342</v>
      </c>
      <c r="C250" s="3" t="s">
        <v>1807</v>
      </c>
      <c r="D250" s="3" t="s">
        <v>207</v>
      </c>
      <c r="E250" s="3">
        <v>84790</v>
      </c>
      <c r="F250" s="75">
        <v>49.895000000000003</v>
      </c>
      <c r="G250" s="3" t="s">
        <v>3229</v>
      </c>
      <c r="H250" s="3">
        <v>30</v>
      </c>
      <c r="I250" s="76">
        <v>10</v>
      </c>
      <c r="J250" s="3" t="s">
        <v>2719</v>
      </c>
      <c r="K250" s="3">
        <v>6</v>
      </c>
      <c r="L250" s="3">
        <f t="shared" si="9"/>
        <v>24</v>
      </c>
      <c r="M250" s="5">
        <v>1</v>
      </c>
      <c r="N250" s="5">
        <v>5</v>
      </c>
      <c r="O250" s="5">
        <v>0</v>
      </c>
      <c r="P250" s="77">
        <f t="shared" si="10"/>
        <v>0.48101012125463471</v>
      </c>
      <c r="Q250" s="5">
        <f t="shared" si="11"/>
        <v>0.40353198091831771</v>
      </c>
    </row>
    <row r="251" spans="1:17">
      <c r="A251" s="3" t="s">
        <v>838</v>
      </c>
      <c r="B251" s="3" t="s">
        <v>1347</v>
      </c>
      <c r="C251" s="3" t="s">
        <v>1813</v>
      </c>
      <c r="D251" s="3" t="s">
        <v>209</v>
      </c>
      <c r="E251" s="3">
        <v>203068</v>
      </c>
      <c r="F251" s="75">
        <v>49.670999999999999</v>
      </c>
      <c r="G251" s="3" t="s">
        <v>2548</v>
      </c>
      <c r="H251" s="3">
        <v>40</v>
      </c>
      <c r="I251" s="76">
        <v>13.33</v>
      </c>
      <c r="J251" s="3" t="s">
        <v>1805</v>
      </c>
      <c r="K251" s="3">
        <v>5</v>
      </c>
      <c r="L251" s="3">
        <f t="shared" si="9"/>
        <v>35</v>
      </c>
      <c r="M251" s="5">
        <v>1</v>
      </c>
      <c r="N251" s="5">
        <v>8</v>
      </c>
      <c r="O251" s="5">
        <v>0</v>
      </c>
      <c r="P251" s="77">
        <f t="shared" si="10"/>
        <v>0.70463650822411472</v>
      </c>
      <c r="Q251" s="5">
        <f t="shared" si="11"/>
        <v>0.5911380102551298</v>
      </c>
    </row>
    <row r="252" spans="1:17">
      <c r="A252" s="3" t="s">
        <v>838</v>
      </c>
      <c r="B252" s="3" t="s">
        <v>1350</v>
      </c>
      <c r="C252" s="3" t="s">
        <v>1819</v>
      </c>
      <c r="D252" s="3" t="s">
        <v>211</v>
      </c>
      <c r="E252" s="3">
        <v>10383</v>
      </c>
      <c r="F252" s="75">
        <v>49.831000000000003</v>
      </c>
      <c r="G252" s="3" t="s">
        <v>3230</v>
      </c>
      <c r="H252" s="3">
        <v>39</v>
      </c>
      <c r="I252" s="76">
        <v>13</v>
      </c>
      <c r="J252" s="3" t="s">
        <v>1805</v>
      </c>
      <c r="K252" s="3">
        <v>5</v>
      </c>
      <c r="L252" s="3">
        <f t="shared" si="9"/>
        <v>34</v>
      </c>
      <c r="M252" s="5">
        <v>1</v>
      </c>
      <c r="N252" s="5">
        <v>7.8</v>
      </c>
      <c r="O252" s="5">
        <v>0</v>
      </c>
      <c r="P252" s="77">
        <f t="shared" si="10"/>
        <v>0.68230619493889344</v>
      </c>
      <c r="Q252" s="5">
        <f t="shared" si="11"/>
        <v>0.57240452595544755</v>
      </c>
    </row>
    <row r="253" spans="1:17">
      <c r="A253" s="3" t="s">
        <v>838</v>
      </c>
      <c r="B253" s="3" t="s">
        <v>1356</v>
      </c>
      <c r="C253" s="3" t="s">
        <v>1824</v>
      </c>
      <c r="D253" s="3" t="s">
        <v>215</v>
      </c>
      <c r="E253" s="3">
        <v>55833</v>
      </c>
      <c r="F253" s="75">
        <v>117.116</v>
      </c>
      <c r="G253" s="3" t="s">
        <v>2037</v>
      </c>
      <c r="H253" s="3">
        <v>26</v>
      </c>
      <c r="I253" s="76">
        <v>8.67</v>
      </c>
      <c r="J253" s="3" t="s">
        <v>1411</v>
      </c>
      <c r="K253" s="3">
        <v>0</v>
      </c>
      <c r="L253" s="3">
        <f t="shared" si="9"/>
        <v>26</v>
      </c>
      <c r="M253" s="5">
        <v>1</v>
      </c>
      <c r="N253" s="5">
        <v>86.67</v>
      </c>
      <c r="O253" s="5">
        <v>0</v>
      </c>
      <c r="P253" s="77">
        <f t="shared" si="10"/>
        <v>0.22200211755865978</v>
      </c>
      <c r="Q253" s="5">
        <f t="shared" si="11"/>
        <v>0.18624338721364075</v>
      </c>
    </row>
    <row r="254" spans="1:17">
      <c r="A254" s="3" t="s">
        <v>838</v>
      </c>
      <c r="B254" s="3" t="s">
        <v>1359</v>
      </c>
      <c r="C254" s="3" t="s">
        <v>2879</v>
      </c>
      <c r="D254" s="3" t="s">
        <v>680</v>
      </c>
      <c r="E254" s="3">
        <v>5976</v>
      </c>
      <c r="F254" s="75">
        <v>124.345</v>
      </c>
      <c r="G254" s="3" t="s">
        <v>3231</v>
      </c>
      <c r="H254" s="3">
        <v>155</v>
      </c>
      <c r="I254" s="76">
        <v>51.67</v>
      </c>
      <c r="J254" s="3" t="s">
        <v>1411</v>
      </c>
      <c r="K254" s="3">
        <v>0</v>
      </c>
      <c r="L254" s="3">
        <f t="shared" si="9"/>
        <v>155</v>
      </c>
      <c r="M254" s="5">
        <v>1</v>
      </c>
      <c r="N254" s="5">
        <v>516.66999999999996</v>
      </c>
      <c r="O254" s="5">
        <v>0</v>
      </c>
      <c r="P254" s="77">
        <f t="shared" si="10"/>
        <v>1.2465318267722867</v>
      </c>
      <c r="Q254" s="5">
        <f t="shared" si="11"/>
        <v>1.0457481768223882</v>
      </c>
    </row>
    <row r="255" spans="1:17">
      <c r="A255" s="3" t="s">
        <v>838</v>
      </c>
      <c r="B255" s="3" t="s">
        <v>1362</v>
      </c>
      <c r="C255" s="3" t="s">
        <v>2880</v>
      </c>
      <c r="D255" s="3" t="s">
        <v>682</v>
      </c>
      <c r="E255" s="3">
        <v>7408</v>
      </c>
      <c r="F255" s="75">
        <v>39.83</v>
      </c>
      <c r="G255" s="3" t="s">
        <v>3232</v>
      </c>
      <c r="H255" s="3">
        <v>55</v>
      </c>
      <c r="I255" s="76">
        <v>18.329999999999998</v>
      </c>
      <c r="J255" s="3" t="s">
        <v>1411</v>
      </c>
      <c r="K255" s="3">
        <v>0</v>
      </c>
      <c r="L255" s="3">
        <f t="shared" si="9"/>
        <v>55</v>
      </c>
      <c r="M255" s="5">
        <v>1</v>
      </c>
      <c r="N255" s="5">
        <v>183.33</v>
      </c>
      <c r="O255" s="5">
        <v>0</v>
      </c>
      <c r="P255" s="77">
        <f t="shared" si="10"/>
        <v>1.3808686919407482</v>
      </c>
      <c r="Q255" s="5">
        <f t="shared" si="11"/>
        <v>1.1584468892120372</v>
      </c>
    </row>
    <row r="256" spans="1:17">
      <c r="A256" s="3" t="s">
        <v>838</v>
      </c>
      <c r="B256" s="3" t="s">
        <v>1364</v>
      </c>
      <c r="C256" s="3" t="s">
        <v>2279</v>
      </c>
      <c r="D256" s="3" t="s">
        <v>485</v>
      </c>
      <c r="E256" s="3">
        <v>55339</v>
      </c>
      <c r="F256" s="75">
        <v>145.89099999999999</v>
      </c>
      <c r="G256" s="3" t="s">
        <v>3233</v>
      </c>
      <c r="H256" s="3">
        <v>41</v>
      </c>
      <c r="I256" s="76">
        <v>13.67</v>
      </c>
      <c r="J256" s="3" t="s">
        <v>1411</v>
      </c>
      <c r="K256" s="3">
        <v>0</v>
      </c>
      <c r="L256" s="3">
        <f t="shared" si="9"/>
        <v>41</v>
      </c>
      <c r="M256" s="5">
        <v>1</v>
      </c>
      <c r="N256" s="5">
        <v>136.66999999999999</v>
      </c>
      <c r="O256" s="5">
        <v>0</v>
      </c>
      <c r="P256" s="77">
        <f t="shared" si="10"/>
        <v>0.28103172916766628</v>
      </c>
      <c r="Q256" s="5">
        <f t="shared" si="11"/>
        <v>0.23576487346280728</v>
      </c>
    </row>
    <row r="257" spans="1:17">
      <c r="A257" s="3" t="s">
        <v>838</v>
      </c>
      <c r="B257" s="3" t="s">
        <v>1366</v>
      </c>
      <c r="C257" s="3" t="s">
        <v>2882</v>
      </c>
      <c r="D257" s="3" t="s">
        <v>488</v>
      </c>
      <c r="E257" s="3">
        <v>9589</v>
      </c>
      <c r="F257" s="75">
        <v>44.244</v>
      </c>
      <c r="G257" s="3" t="s">
        <v>3234</v>
      </c>
      <c r="H257" s="3">
        <v>82</v>
      </c>
      <c r="I257" s="76">
        <v>27.33</v>
      </c>
      <c r="J257" s="3" t="s">
        <v>1411</v>
      </c>
      <c r="K257" s="3">
        <v>0</v>
      </c>
      <c r="L257" s="3">
        <f t="shared" si="9"/>
        <v>82</v>
      </c>
      <c r="M257" s="5">
        <v>1</v>
      </c>
      <c r="N257" s="5">
        <v>273.33</v>
      </c>
      <c r="O257" s="5">
        <v>0</v>
      </c>
      <c r="P257" s="77">
        <f t="shared" si="10"/>
        <v>1.8533586475002259</v>
      </c>
      <c r="Q257" s="5">
        <f t="shared" si="11"/>
        <v>1.5548310801176393</v>
      </c>
    </row>
    <row r="258" spans="1:17">
      <c r="A258" s="3" t="s">
        <v>838</v>
      </c>
      <c r="B258" s="3" t="s">
        <v>1369</v>
      </c>
      <c r="C258" s="3" t="s">
        <v>2884</v>
      </c>
      <c r="D258" s="3" t="s">
        <v>683</v>
      </c>
      <c r="E258" s="3">
        <v>63929</v>
      </c>
      <c r="F258" s="75">
        <v>57.033999999999999</v>
      </c>
      <c r="G258" s="3" t="s">
        <v>3235</v>
      </c>
      <c r="H258" s="3">
        <v>60</v>
      </c>
      <c r="I258" s="76">
        <v>20</v>
      </c>
      <c r="J258" s="3" t="s">
        <v>1411</v>
      </c>
      <c r="K258" s="3">
        <v>0</v>
      </c>
      <c r="L258" s="3">
        <f t="shared" ref="L258:L321" si="12">H258-K258</f>
        <v>60</v>
      </c>
      <c r="M258" s="5">
        <v>1</v>
      </c>
      <c r="N258" s="5">
        <v>200</v>
      </c>
      <c r="O258" s="5">
        <v>0</v>
      </c>
      <c r="P258" s="77">
        <f t="shared" ref="P258:P321" si="13">L258/F258</f>
        <v>1.0520040677490621</v>
      </c>
      <c r="Q258" s="5">
        <f t="shared" ref="Q258:Q321" si="14">P258/1.192</f>
        <v>0.88255374811162934</v>
      </c>
    </row>
    <row r="259" spans="1:17">
      <c r="A259" s="3" t="s">
        <v>838</v>
      </c>
      <c r="B259" s="3" t="s">
        <v>1370</v>
      </c>
      <c r="C259" s="3" t="s">
        <v>1459</v>
      </c>
      <c r="D259" s="3" t="s">
        <v>217</v>
      </c>
      <c r="E259" s="3">
        <v>7520</v>
      </c>
      <c r="F259" s="75">
        <v>82.704999999999998</v>
      </c>
      <c r="G259" s="3" t="s">
        <v>3236</v>
      </c>
      <c r="H259" s="3">
        <v>35</v>
      </c>
      <c r="I259" s="76">
        <v>11.67</v>
      </c>
      <c r="J259" s="3" t="s">
        <v>1411</v>
      </c>
      <c r="K259" s="3">
        <v>0</v>
      </c>
      <c r="L259" s="3">
        <f t="shared" si="12"/>
        <v>35</v>
      </c>
      <c r="M259" s="5">
        <v>1</v>
      </c>
      <c r="N259" s="5">
        <v>116.67</v>
      </c>
      <c r="O259" s="5">
        <v>0</v>
      </c>
      <c r="P259" s="77">
        <f t="shared" si="13"/>
        <v>0.42319085907744391</v>
      </c>
      <c r="Q259" s="5">
        <f t="shared" si="14"/>
        <v>0.35502588848778854</v>
      </c>
    </row>
    <row r="260" spans="1:17">
      <c r="A260" s="3" t="s">
        <v>838</v>
      </c>
      <c r="B260" s="3" t="s">
        <v>1371</v>
      </c>
      <c r="C260" s="3" t="s">
        <v>1574</v>
      </c>
      <c r="D260" s="3" t="s">
        <v>218</v>
      </c>
      <c r="E260" s="3">
        <v>2547</v>
      </c>
      <c r="F260" s="75">
        <v>69.843000000000004</v>
      </c>
      <c r="G260" s="3" t="s">
        <v>3237</v>
      </c>
      <c r="H260" s="3">
        <v>17</v>
      </c>
      <c r="I260" s="76">
        <v>5.67</v>
      </c>
      <c r="J260" s="3" t="s">
        <v>1411</v>
      </c>
      <c r="K260" s="3">
        <v>0</v>
      </c>
      <c r="L260" s="3">
        <f t="shared" si="12"/>
        <v>17</v>
      </c>
      <c r="M260" s="5">
        <v>1</v>
      </c>
      <c r="N260" s="5">
        <v>56.67</v>
      </c>
      <c r="O260" s="5">
        <v>0</v>
      </c>
      <c r="P260" s="77">
        <f t="shared" si="13"/>
        <v>0.24340306115143964</v>
      </c>
      <c r="Q260" s="5">
        <f t="shared" si="14"/>
        <v>0.20419719895255004</v>
      </c>
    </row>
    <row r="261" spans="1:17">
      <c r="A261" s="3" t="s">
        <v>838</v>
      </c>
      <c r="B261" s="3" t="s">
        <v>1372</v>
      </c>
      <c r="C261" s="3" t="s">
        <v>3238</v>
      </c>
      <c r="D261" s="3" t="s">
        <v>684</v>
      </c>
      <c r="E261" s="3">
        <v>22803</v>
      </c>
      <c r="F261" s="75">
        <v>108.58199999999999</v>
      </c>
      <c r="G261" s="3" t="s">
        <v>3239</v>
      </c>
      <c r="H261" s="3">
        <v>11</v>
      </c>
      <c r="I261" s="76">
        <v>3.67</v>
      </c>
      <c r="J261" s="3" t="s">
        <v>1411</v>
      </c>
      <c r="K261" s="3">
        <v>0</v>
      </c>
      <c r="L261" s="3">
        <f t="shared" si="12"/>
        <v>11</v>
      </c>
      <c r="M261" s="5">
        <v>1</v>
      </c>
      <c r="N261" s="5">
        <v>36.67</v>
      </c>
      <c r="O261" s="5">
        <v>0</v>
      </c>
      <c r="P261" s="77">
        <f t="shared" si="13"/>
        <v>0.10130592547567738</v>
      </c>
      <c r="Q261" s="5">
        <f t="shared" si="14"/>
        <v>8.4988192513152164E-2</v>
      </c>
    </row>
    <row r="262" spans="1:17">
      <c r="A262" s="3" t="s">
        <v>838</v>
      </c>
      <c r="B262" s="3" t="s">
        <v>1373</v>
      </c>
      <c r="C262" s="3" t="s">
        <v>1649</v>
      </c>
      <c r="D262" s="3" t="s">
        <v>219</v>
      </c>
      <c r="E262" s="3">
        <v>4904</v>
      </c>
      <c r="F262" s="75">
        <v>35.923999999999999</v>
      </c>
      <c r="G262" s="3" t="s">
        <v>3240</v>
      </c>
      <c r="H262" s="3">
        <v>92</v>
      </c>
      <c r="I262" s="76">
        <v>30.67</v>
      </c>
      <c r="J262" s="3" t="s">
        <v>1411</v>
      </c>
      <c r="K262" s="3">
        <v>0</v>
      </c>
      <c r="L262" s="3">
        <f t="shared" si="12"/>
        <v>92</v>
      </c>
      <c r="M262" s="5">
        <v>1</v>
      </c>
      <c r="N262" s="5">
        <v>306.67</v>
      </c>
      <c r="O262" s="5">
        <v>0</v>
      </c>
      <c r="P262" s="77">
        <f t="shared" si="13"/>
        <v>2.5609620309542369</v>
      </c>
      <c r="Q262" s="5">
        <f t="shared" si="14"/>
        <v>2.1484580796595947</v>
      </c>
    </row>
    <row r="263" spans="1:17">
      <c r="A263" s="3" t="s">
        <v>838</v>
      </c>
      <c r="B263" s="3" t="s">
        <v>1374</v>
      </c>
      <c r="C263" s="3" t="s">
        <v>1517</v>
      </c>
      <c r="D263" s="3" t="s">
        <v>220</v>
      </c>
      <c r="E263" s="3">
        <v>8531</v>
      </c>
      <c r="F263" s="75">
        <v>40.090000000000003</v>
      </c>
      <c r="G263" s="3" t="s">
        <v>3241</v>
      </c>
      <c r="H263" s="3">
        <v>66</v>
      </c>
      <c r="I263" s="76">
        <v>22</v>
      </c>
      <c r="J263" s="3" t="s">
        <v>1411</v>
      </c>
      <c r="K263" s="3">
        <v>0</v>
      </c>
      <c r="L263" s="3">
        <f t="shared" si="12"/>
        <v>66</v>
      </c>
      <c r="M263" s="5">
        <v>1</v>
      </c>
      <c r="N263" s="5">
        <v>220</v>
      </c>
      <c r="O263" s="5">
        <v>0</v>
      </c>
      <c r="P263" s="77">
        <f t="shared" si="13"/>
        <v>1.6462958343726615</v>
      </c>
      <c r="Q263" s="5">
        <f t="shared" si="14"/>
        <v>1.381120666420018</v>
      </c>
    </row>
    <row r="264" spans="1:17">
      <c r="A264" s="3" t="s">
        <v>838</v>
      </c>
      <c r="B264" s="3" t="s">
        <v>1376</v>
      </c>
      <c r="C264" s="3" t="s">
        <v>2885</v>
      </c>
      <c r="D264" s="3" t="s">
        <v>685</v>
      </c>
      <c r="E264" s="3">
        <v>64848</v>
      </c>
      <c r="F264" s="75">
        <v>160.24799999999999</v>
      </c>
      <c r="G264" s="3" t="s">
        <v>2526</v>
      </c>
      <c r="H264" s="3">
        <v>11</v>
      </c>
      <c r="I264" s="76">
        <v>3.67</v>
      </c>
      <c r="J264" s="3" t="s">
        <v>1411</v>
      </c>
      <c r="K264" s="3">
        <v>0</v>
      </c>
      <c r="L264" s="3">
        <f t="shared" si="12"/>
        <v>11</v>
      </c>
      <c r="M264" s="5">
        <v>1</v>
      </c>
      <c r="N264" s="5">
        <v>36.67</v>
      </c>
      <c r="O264" s="5">
        <v>0</v>
      </c>
      <c r="P264" s="77">
        <f t="shared" si="13"/>
        <v>6.8643602416254806E-2</v>
      </c>
      <c r="Q264" s="5">
        <f t="shared" si="14"/>
        <v>5.7586914778737258E-2</v>
      </c>
    </row>
    <row r="265" spans="1:17">
      <c r="A265" s="3" t="s">
        <v>838</v>
      </c>
      <c r="B265" s="3" t="s">
        <v>1378</v>
      </c>
      <c r="C265" s="3" t="s">
        <v>1453</v>
      </c>
      <c r="D265" s="3" t="s">
        <v>224</v>
      </c>
      <c r="E265" s="3">
        <v>10971</v>
      </c>
      <c r="F265" s="75">
        <v>27.763999999999999</v>
      </c>
      <c r="G265" s="3" t="s">
        <v>1595</v>
      </c>
      <c r="H265" s="3">
        <v>13</v>
      </c>
      <c r="I265" s="76">
        <v>4.33</v>
      </c>
      <c r="J265" s="3" t="s">
        <v>1411</v>
      </c>
      <c r="K265" s="3">
        <v>0</v>
      </c>
      <c r="L265" s="3">
        <f t="shared" si="12"/>
        <v>13</v>
      </c>
      <c r="M265" s="5">
        <v>1</v>
      </c>
      <c r="N265" s="5">
        <v>43.33</v>
      </c>
      <c r="O265" s="5">
        <v>0</v>
      </c>
      <c r="P265" s="77">
        <f t="shared" si="13"/>
        <v>0.46823224319262358</v>
      </c>
      <c r="Q265" s="5">
        <f t="shared" si="14"/>
        <v>0.39281228455757011</v>
      </c>
    </row>
    <row r="266" spans="1:17">
      <c r="A266" s="3" t="s">
        <v>838</v>
      </c>
      <c r="B266" s="3" t="s">
        <v>1381</v>
      </c>
      <c r="C266" s="3" t="s">
        <v>2284</v>
      </c>
      <c r="D266" s="3" t="s">
        <v>489</v>
      </c>
      <c r="E266" s="3">
        <v>22890</v>
      </c>
      <c r="F266" s="75">
        <v>82.016000000000005</v>
      </c>
      <c r="G266" s="3" t="s">
        <v>3242</v>
      </c>
      <c r="H266" s="3">
        <v>14</v>
      </c>
      <c r="I266" s="76">
        <v>4.67</v>
      </c>
      <c r="J266" s="3" t="s">
        <v>1411</v>
      </c>
      <c r="K266" s="3">
        <v>0</v>
      </c>
      <c r="L266" s="3">
        <f t="shared" si="12"/>
        <v>14</v>
      </c>
      <c r="M266" s="5">
        <v>1</v>
      </c>
      <c r="N266" s="5">
        <v>46.67</v>
      </c>
      <c r="O266" s="5">
        <v>0</v>
      </c>
      <c r="P266" s="77">
        <f t="shared" si="13"/>
        <v>0.17069840031213421</v>
      </c>
      <c r="Q266" s="5">
        <f t="shared" si="14"/>
        <v>0.14320335596655556</v>
      </c>
    </row>
    <row r="267" spans="1:17">
      <c r="A267" s="3" t="s">
        <v>838</v>
      </c>
      <c r="B267" s="3" t="s">
        <v>1383</v>
      </c>
      <c r="C267" s="3" t="s">
        <v>2886</v>
      </c>
      <c r="D267" s="3" t="s">
        <v>686</v>
      </c>
      <c r="E267" s="3">
        <v>23091</v>
      </c>
      <c r="F267" s="75">
        <v>196.63499999999999</v>
      </c>
      <c r="G267" s="3" t="s">
        <v>3243</v>
      </c>
      <c r="H267" s="3">
        <v>105</v>
      </c>
      <c r="I267" s="76">
        <v>35</v>
      </c>
      <c r="J267" s="3" t="s">
        <v>1411</v>
      </c>
      <c r="K267" s="3">
        <v>0</v>
      </c>
      <c r="L267" s="3">
        <f t="shared" si="12"/>
        <v>105</v>
      </c>
      <c r="M267" s="5">
        <v>1</v>
      </c>
      <c r="N267" s="5">
        <v>350</v>
      </c>
      <c r="O267" s="5">
        <v>0</v>
      </c>
      <c r="P267" s="77">
        <f t="shared" si="13"/>
        <v>0.53398428560530931</v>
      </c>
      <c r="Q267" s="5">
        <f t="shared" si="14"/>
        <v>0.44797339396418567</v>
      </c>
    </row>
    <row r="268" spans="1:17">
      <c r="A268" s="3" t="s">
        <v>838</v>
      </c>
      <c r="B268" s="3" t="s">
        <v>1385</v>
      </c>
      <c r="C268" s="3" t="s">
        <v>2888</v>
      </c>
      <c r="D268" s="3" t="s">
        <v>688</v>
      </c>
      <c r="E268" s="3">
        <v>51663</v>
      </c>
      <c r="F268" s="75">
        <v>117.012</v>
      </c>
      <c r="G268" s="3" t="s">
        <v>2736</v>
      </c>
      <c r="H268" s="3">
        <v>26</v>
      </c>
      <c r="I268" s="76">
        <v>8.67</v>
      </c>
      <c r="J268" s="3" t="s">
        <v>1411</v>
      </c>
      <c r="K268" s="3">
        <v>0</v>
      </c>
      <c r="L268" s="3">
        <f t="shared" si="12"/>
        <v>26</v>
      </c>
      <c r="M268" s="5">
        <v>1</v>
      </c>
      <c r="N268" s="5">
        <v>86.67</v>
      </c>
      <c r="O268" s="5">
        <v>0</v>
      </c>
      <c r="P268" s="77">
        <f t="shared" si="13"/>
        <v>0.22219943253683383</v>
      </c>
      <c r="Q268" s="5">
        <f t="shared" si="14"/>
        <v>0.18640891991345121</v>
      </c>
    </row>
    <row r="269" spans="1:17">
      <c r="A269" s="3" t="s">
        <v>838</v>
      </c>
      <c r="B269" s="3" t="s">
        <v>1389</v>
      </c>
      <c r="C269" s="3" t="s">
        <v>2889</v>
      </c>
      <c r="D269" s="3" t="s">
        <v>690</v>
      </c>
      <c r="E269" s="3">
        <v>27332</v>
      </c>
      <c r="F269" s="75">
        <v>220.625</v>
      </c>
      <c r="G269" s="3" t="s">
        <v>3244</v>
      </c>
      <c r="H269" s="3">
        <v>15</v>
      </c>
      <c r="I269" s="76">
        <v>5</v>
      </c>
      <c r="J269" s="3" t="s">
        <v>1411</v>
      </c>
      <c r="K269" s="3">
        <v>0</v>
      </c>
      <c r="L269" s="3">
        <f t="shared" si="12"/>
        <v>15</v>
      </c>
      <c r="M269" s="5">
        <v>1</v>
      </c>
      <c r="N269" s="5">
        <v>50</v>
      </c>
      <c r="O269" s="5">
        <v>0</v>
      </c>
      <c r="P269" s="77">
        <f t="shared" si="13"/>
        <v>6.79886685552408E-2</v>
      </c>
      <c r="Q269" s="5">
        <f t="shared" si="14"/>
        <v>5.7037473620168457E-2</v>
      </c>
    </row>
    <row r="270" spans="1:17">
      <c r="A270" s="3" t="s">
        <v>838</v>
      </c>
      <c r="B270" s="3" t="s">
        <v>950</v>
      </c>
      <c r="C270" s="3" t="s">
        <v>1761</v>
      </c>
      <c r="D270" s="3" t="s">
        <v>95</v>
      </c>
      <c r="E270" s="3">
        <v>3303</v>
      </c>
      <c r="F270" s="75">
        <v>70.052000000000007</v>
      </c>
      <c r="G270" s="3" t="s">
        <v>3245</v>
      </c>
      <c r="H270" s="3">
        <v>33</v>
      </c>
      <c r="I270" s="76">
        <v>11</v>
      </c>
      <c r="J270" s="3" t="s">
        <v>1411</v>
      </c>
      <c r="K270" s="3">
        <v>0</v>
      </c>
      <c r="L270" s="3">
        <f t="shared" si="12"/>
        <v>33</v>
      </c>
      <c r="M270" s="5">
        <v>1</v>
      </c>
      <c r="N270" s="5">
        <v>110</v>
      </c>
      <c r="O270" s="5">
        <v>0</v>
      </c>
      <c r="P270" s="77">
        <f t="shared" si="13"/>
        <v>0.47107862730543021</v>
      </c>
      <c r="Q270" s="5">
        <f t="shared" si="14"/>
        <v>0.39520019069247503</v>
      </c>
    </row>
    <row r="271" spans="1:17">
      <c r="A271" s="3" t="s">
        <v>838</v>
      </c>
      <c r="B271" s="3" t="s">
        <v>1199</v>
      </c>
      <c r="C271" s="3" t="s">
        <v>1519</v>
      </c>
      <c r="D271" s="3" t="s">
        <v>172</v>
      </c>
      <c r="E271" s="3">
        <v>6218</v>
      </c>
      <c r="F271" s="75">
        <v>15.55</v>
      </c>
      <c r="G271" s="3" t="s">
        <v>2231</v>
      </c>
      <c r="H271" s="3">
        <v>14</v>
      </c>
      <c r="I271" s="76">
        <v>4.67</v>
      </c>
      <c r="J271" s="3" t="s">
        <v>1411</v>
      </c>
      <c r="K271" s="3">
        <v>0</v>
      </c>
      <c r="L271" s="3">
        <f t="shared" si="12"/>
        <v>14</v>
      </c>
      <c r="M271" s="5">
        <v>1</v>
      </c>
      <c r="N271" s="5">
        <v>46.67</v>
      </c>
      <c r="O271" s="5">
        <v>0</v>
      </c>
      <c r="P271" s="77">
        <f t="shared" si="13"/>
        <v>0.90032154340836013</v>
      </c>
      <c r="Q271" s="5">
        <f t="shared" si="14"/>
        <v>0.75530330822849012</v>
      </c>
    </row>
    <row r="272" spans="1:17">
      <c r="A272" s="3" t="s">
        <v>838</v>
      </c>
      <c r="B272" s="3" t="s">
        <v>1172</v>
      </c>
      <c r="C272" s="3" t="s">
        <v>2387</v>
      </c>
      <c r="D272" s="3" t="s">
        <v>414</v>
      </c>
      <c r="E272" s="3">
        <v>6160</v>
      </c>
      <c r="F272" s="75">
        <v>14.462999999999999</v>
      </c>
      <c r="G272" s="3" t="s">
        <v>1771</v>
      </c>
      <c r="H272" s="3">
        <v>7</v>
      </c>
      <c r="I272" s="76">
        <v>2.33</v>
      </c>
      <c r="J272" s="3" t="s">
        <v>1449</v>
      </c>
      <c r="K272" s="3">
        <v>1</v>
      </c>
      <c r="L272" s="3">
        <f t="shared" si="12"/>
        <v>6</v>
      </c>
      <c r="M272" s="5">
        <v>0.99</v>
      </c>
      <c r="N272" s="5">
        <v>7</v>
      </c>
      <c r="O272" s="5">
        <v>0</v>
      </c>
      <c r="P272" s="77">
        <f t="shared" si="13"/>
        <v>0.41485169052063892</v>
      </c>
      <c r="Q272" s="5">
        <f t="shared" si="14"/>
        <v>0.3480299417119454</v>
      </c>
    </row>
    <row r="273" spans="1:17">
      <c r="A273" s="3" t="s">
        <v>838</v>
      </c>
      <c r="B273" s="3" t="s">
        <v>1271</v>
      </c>
      <c r="C273" s="3" t="s">
        <v>3246</v>
      </c>
      <c r="D273" s="3" t="s">
        <v>646</v>
      </c>
      <c r="E273" s="3">
        <v>6632</v>
      </c>
      <c r="F273" s="75">
        <v>13.282</v>
      </c>
      <c r="G273" s="3" t="s">
        <v>1996</v>
      </c>
      <c r="H273" s="3">
        <v>8</v>
      </c>
      <c r="I273" s="76">
        <v>2.67</v>
      </c>
      <c r="J273" s="3" t="s">
        <v>1842</v>
      </c>
      <c r="K273" s="3">
        <v>1</v>
      </c>
      <c r="L273" s="3">
        <f t="shared" si="12"/>
        <v>7</v>
      </c>
      <c r="M273" s="5">
        <v>0.99</v>
      </c>
      <c r="N273" s="5">
        <v>8</v>
      </c>
      <c r="O273" s="5">
        <v>0</v>
      </c>
      <c r="P273" s="77">
        <f t="shared" si="13"/>
        <v>0.52702906188826981</v>
      </c>
      <c r="Q273" s="5">
        <f t="shared" si="14"/>
        <v>0.44213847473848139</v>
      </c>
    </row>
    <row r="274" spans="1:17">
      <c r="A274" s="3" t="s">
        <v>838</v>
      </c>
      <c r="B274" s="3" t="s">
        <v>1345</v>
      </c>
      <c r="C274" s="3" t="s">
        <v>3247</v>
      </c>
      <c r="D274" s="3" t="s">
        <v>677</v>
      </c>
      <c r="E274" s="3">
        <v>7278</v>
      </c>
      <c r="F274" s="75">
        <v>49.96</v>
      </c>
      <c r="G274" s="3" t="s">
        <v>3071</v>
      </c>
      <c r="H274" s="3">
        <v>21</v>
      </c>
      <c r="I274" s="76">
        <v>7</v>
      </c>
      <c r="J274" s="3" t="s">
        <v>3248</v>
      </c>
      <c r="K274" s="3">
        <v>6</v>
      </c>
      <c r="L274" s="3">
        <f t="shared" si="12"/>
        <v>15</v>
      </c>
      <c r="M274" s="5">
        <v>0.99</v>
      </c>
      <c r="N274" s="5">
        <v>3.5</v>
      </c>
      <c r="O274" s="5">
        <v>0</v>
      </c>
      <c r="P274" s="77">
        <f t="shared" si="13"/>
        <v>0.300240192153723</v>
      </c>
      <c r="Q274" s="5">
        <f t="shared" si="14"/>
        <v>0.25187935583366022</v>
      </c>
    </row>
    <row r="275" spans="1:17">
      <c r="A275" s="3" t="s">
        <v>838</v>
      </c>
      <c r="B275" s="3" t="s">
        <v>1206</v>
      </c>
      <c r="C275" s="3" t="s">
        <v>2020</v>
      </c>
      <c r="D275" s="3" t="s">
        <v>178</v>
      </c>
      <c r="E275" s="3">
        <v>6230</v>
      </c>
      <c r="F275" s="75">
        <v>13.742000000000001</v>
      </c>
      <c r="G275" s="3" t="s">
        <v>1538</v>
      </c>
      <c r="H275" s="3">
        <v>7</v>
      </c>
      <c r="I275" s="76">
        <v>2.33</v>
      </c>
      <c r="J275" s="3" t="s">
        <v>1469</v>
      </c>
      <c r="K275" s="3">
        <v>2</v>
      </c>
      <c r="L275" s="3">
        <f t="shared" si="12"/>
        <v>5</v>
      </c>
      <c r="M275" s="5">
        <v>0.97</v>
      </c>
      <c r="N275" s="5">
        <v>3.5</v>
      </c>
      <c r="O275" s="5">
        <v>0</v>
      </c>
      <c r="P275" s="77">
        <f t="shared" si="13"/>
        <v>0.3638480570513753</v>
      </c>
      <c r="Q275" s="5">
        <f t="shared" si="14"/>
        <v>0.30524165860014707</v>
      </c>
    </row>
    <row r="276" spans="1:17">
      <c r="A276" s="3" t="s">
        <v>838</v>
      </c>
      <c r="B276" s="3" t="s">
        <v>908</v>
      </c>
      <c r="C276" s="3" t="s">
        <v>1878</v>
      </c>
      <c r="D276" s="3" t="s">
        <v>73</v>
      </c>
      <c r="E276" s="3">
        <v>3015</v>
      </c>
      <c r="F276" s="75">
        <v>13.553000000000001</v>
      </c>
      <c r="G276" s="3" t="s">
        <v>1437</v>
      </c>
      <c r="H276" s="3">
        <v>6</v>
      </c>
      <c r="I276" s="76">
        <v>2</v>
      </c>
      <c r="J276" s="3" t="s">
        <v>1487</v>
      </c>
      <c r="K276" s="3">
        <v>4</v>
      </c>
      <c r="L276" s="3">
        <f t="shared" si="12"/>
        <v>2</v>
      </c>
      <c r="M276" s="5">
        <v>0.74</v>
      </c>
      <c r="N276" s="5">
        <v>1.5</v>
      </c>
      <c r="O276" s="5">
        <v>0</v>
      </c>
      <c r="P276" s="77">
        <f t="shared" si="13"/>
        <v>0.14756880395484392</v>
      </c>
      <c r="Q276" s="5">
        <f t="shared" si="14"/>
        <v>0.12379933217688249</v>
      </c>
    </row>
    <row r="277" spans="1:17">
      <c r="A277" s="3" t="s">
        <v>838</v>
      </c>
      <c r="B277" s="3" t="s">
        <v>857</v>
      </c>
      <c r="C277" s="3" t="s">
        <v>2980</v>
      </c>
      <c r="D277" s="3" t="s">
        <v>537</v>
      </c>
      <c r="E277" s="3">
        <v>1981</v>
      </c>
      <c r="F277" s="75">
        <v>175.49100000000001</v>
      </c>
      <c r="G277" s="3" t="s">
        <v>3249</v>
      </c>
      <c r="H277" s="3">
        <v>10</v>
      </c>
      <c r="I277" s="76">
        <v>3.33</v>
      </c>
      <c r="J277" s="3" t="s">
        <v>1411</v>
      </c>
      <c r="K277" s="3">
        <v>0</v>
      </c>
      <c r="L277" s="3">
        <f t="shared" si="12"/>
        <v>10</v>
      </c>
      <c r="M277" s="5">
        <v>0.67</v>
      </c>
      <c r="N277" s="5">
        <v>33.33</v>
      </c>
      <c r="O277" s="5">
        <v>0</v>
      </c>
      <c r="P277" s="77">
        <f t="shared" si="13"/>
        <v>5.6982979184117696E-2</v>
      </c>
      <c r="Q277" s="5">
        <f t="shared" si="14"/>
        <v>4.7804512738353774E-2</v>
      </c>
    </row>
    <row r="278" spans="1:17">
      <c r="A278" s="3" t="s">
        <v>838</v>
      </c>
      <c r="B278" s="3" t="s">
        <v>1051</v>
      </c>
      <c r="C278" s="3" t="s">
        <v>2191</v>
      </c>
      <c r="D278" s="3" t="s">
        <v>368</v>
      </c>
      <c r="E278" s="3">
        <v>4869</v>
      </c>
      <c r="F278" s="75">
        <v>32.575000000000003</v>
      </c>
      <c r="G278" s="3" t="s">
        <v>3250</v>
      </c>
      <c r="H278" s="3">
        <v>11</v>
      </c>
      <c r="I278" s="76">
        <v>3.67</v>
      </c>
      <c r="J278" s="3" t="s">
        <v>1411</v>
      </c>
      <c r="K278" s="3">
        <v>0</v>
      </c>
      <c r="L278" s="3">
        <f t="shared" si="12"/>
        <v>11</v>
      </c>
      <c r="M278" s="5">
        <v>0.67</v>
      </c>
      <c r="N278" s="5">
        <v>36.67</v>
      </c>
      <c r="O278" s="5">
        <v>0</v>
      </c>
      <c r="P278" s="77">
        <f t="shared" si="13"/>
        <v>0.33768227168073672</v>
      </c>
      <c r="Q278" s="5">
        <f t="shared" si="14"/>
        <v>0.28329049637645698</v>
      </c>
    </row>
    <row r="279" spans="1:17">
      <c r="A279" s="3" t="s">
        <v>838</v>
      </c>
      <c r="B279" s="3" t="s">
        <v>1107</v>
      </c>
      <c r="C279" s="3" t="s">
        <v>2214</v>
      </c>
      <c r="D279" s="3" t="s">
        <v>394</v>
      </c>
      <c r="E279" s="3">
        <v>27339</v>
      </c>
      <c r="F279" s="75">
        <v>55.180999999999997</v>
      </c>
      <c r="G279" s="3" t="s">
        <v>3251</v>
      </c>
      <c r="H279" s="3">
        <v>12</v>
      </c>
      <c r="I279" s="76">
        <v>4</v>
      </c>
      <c r="J279" s="3" t="s">
        <v>1411</v>
      </c>
      <c r="K279" s="3">
        <v>0</v>
      </c>
      <c r="L279" s="3">
        <f t="shared" si="12"/>
        <v>12</v>
      </c>
      <c r="M279" s="5">
        <v>0.67</v>
      </c>
      <c r="N279" s="5">
        <v>40</v>
      </c>
      <c r="O279" s="5">
        <v>0</v>
      </c>
      <c r="P279" s="77">
        <f t="shared" si="13"/>
        <v>0.21746615682934345</v>
      </c>
      <c r="Q279" s="5">
        <f t="shared" si="14"/>
        <v>0.1824380510313284</v>
      </c>
    </row>
    <row r="280" spans="1:17">
      <c r="A280" s="3" t="s">
        <v>838</v>
      </c>
      <c r="B280" s="3" t="s">
        <v>1334</v>
      </c>
      <c r="C280" s="3" t="s">
        <v>2270</v>
      </c>
      <c r="D280" s="3" t="s">
        <v>474</v>
      </c>
      <c r="E280" s="3">
        <v>6737</v>
      </c>
      <c r="F280" s="75">
        <v>54.17</v>
      </c>
      <c r="G280" s="3" t="s">
        <v>3252</v>
      </c>
      <c r="H280" s="3">
        <v>13</v>
      </c>
      <c r="I280" s="76">
        <v>4.33</v>
      </c>
      <c r="J280" s="3" t="s">
        <v>1411</v>
      </c>
      <c r="K280" s="3">
        <v>0</v>
      </c>
      <c r="L280" s="3">
        <f t="shared" si="12"/>
        <v>13</v>
      </c>
      <c r="M280" s="5">
        <v>0.67</v>
      </c>
      <c r="N280" s="5">
        <v>43.33</v>
      </c>
      <c r="O280" s="5">
        <v>0</v>
      </c>
      <c r="P280" s="77">
        <f t="shared" si="13"/>
        <v>0.23998523167805058</v>
      </c>
      <c r="Q280" s="5">
        <f t="shared" si="14"/>
        <v>0.20132989234735787</v>
      </c>
    </row>
    <row r="281" spans="1:17">
      <c r="A281" s="3" t="s">
        <v>838</v>
      </c>
      <c r="B281" s="3" t="s">
        <v>928</v>
      </c>
      <c r="C281" s="3" t="s">
        <v>2792</v>
      </c>
      <c r="D281" s="3" t="s">
        <v>553</v>
      </c>
      <c r="E281" s="3">
        <v>10949</v>
      </c>
      <c r="F281" s="75">
        <v>30.841000000000001</v>
      </c>
      <c r="G281" s="3" t="s">
        <v>2298</v>
      </c>
      <c r="H281" s="3">
        <v>9</v>
      </c>
      <c r="I281" s="76">
        <v>3</v>
      </c>
      <c r="J281" s="3" t="s">
        <v>1411</v>
      </c>
      <c r="K281" s="3">
        <v>0</v>
      </c>
      <c r="L281" s="3">
        <f t="shared" si="12"/>
        <v>9</v>
      </c>
      <c r="M281" s="5">
        <v>0.67</v>
      </c>
      <c r="N281" s="5">
        <v>30</v>
      </c>
      <c r="O281" s="5">
        <v>0.01</v>
      </c>
      <c r="P281" s="77">
        <f t="shared" si="13"/>
        <v>0.29181933140948735</v>
      </c>
      <c r="Q281" s="5">
        <f t="shared" si="14"/>
        <v>0.24481487534352966</v>
      </c>
    </row>
    <row r="282" spans="1:17">
      <c r="A282" s="3" t="s">
        <v>838</v>
      </c>
      <c r="B282" s="3" t="s">
        <v>1037</v>
      </c>
      <c r="C282" s="3" t="s">
        <v>3253</v>
      </c>
      <c r="D282" s="3" t="s">
        <v>581</v>
      </c>
      <c r="E282" s="3">
        <v>4686</v>
      </c>
      <c r="F282" s="75">
        <v>91.838999999999999</v>
      </c>
      <c r="G282" s="3" t="s">
        <v>2006</v>
      </c>
      <c r="H282" s="3">
        <v>7</v>
      </c>
      <c r="I282" s="76">
        <v>2.33</v>
      </c>
      <c r="J282" s="3" t="s">
        <v>1411</v>
      </c>
      <c r="K282" s="3">
        <v>0</v>
      </c>
      <c r="L282" s="3">
        <f t="shared" si="12"/>
        <v>7</v>
      </c>
      <c r="M282" s="5">
        <v>0.67</v>
      </c>
      <c r="N282" s="5">
        <v>23.33</v>
      </c>
      <c r="O282" s="5">
        <v>0.01</v>
      </c>
      <c r="P282" s="77">
        <f t="shared" si="13"/>
        <v>7.6220342120449924E-2</v>
      </c>
      <c r="Q282" s="5">
        <f t="shared" si="14"/>
        <v>6.3943240033934506E-2</v>
      </c>
    </row>
    <row r="283" spans="1:17">
      <c r="A283" s="3" t="s">
        <v>838</v>
      </c>
      <c r="B283" s="3" t="s">
        <v>1075</v>
      </c>
      <c r="C283" s="3" t="s">
        <v>2197</v>
      </c>
      <c r="D283" s="3" t="s">
        <v>377</v>
      </c>
      <c r="E283" s="3">
        <v>5108</v>
      </c>
      <c r="F283" s="75">
        <v>228.53299999999999</v>
      </c>
      <c r="G283" s="3" t="s">
        <v>1790</v>
      </c>
      <c r="H283" s="3">
        <v>8</v>
      </c>
      <c r="I283" s="76">
        <v>2.67</v>
      </c>
      <c r="J283" s="3" t="s">
        <v>1411</v>
      </c>
      <c r="K283" s="3">
        <v>0</v>
      </c>
      <c r="L283" s="3">
        <f t="shared" si="12"/>
        <v>8</v>
      </c>
      <c r="M283" s="5">
        <v>0.67</v>
      </c>
      <c r="N283" s="5">
        <v>26.67</v>
      </c>
      <c r="O283" s="5">
        <v>0.01</v>
      </c>
      <c r="P283" s="77">
        <f t="shared" si="13"/>
        <v>3.5005885364476907E-2</v>
      </c>
      <c r="Q283" s="5">
        <f t="shared" si="14"/>
        <v>2.9367353493688683E-2</v>
      </c>
    </row>
    <row r="284" spans="1:17">
      <c r="A284" s="3" t="s">
        <v>838</v>
      </c>
      <c r="B284" s="3" t="s">
        <v>1093</v>
      </c>
      <c r="C284" s="3" t="s">
        <v>3254</v>
      </c>
      <c r="D284" s="3" t="s">
        <v>601</v>
      </c>
      <c r="E284" s="3">
        <v>135293</v>
      </c>
      <c r="F284" s="75">
        <v>47.776000000000003</v>
      </c>
      <c r="G284" s="3" t="s">
        <v>2006</v>
      </c>
      <c r="H284" s="3">
        <v>7</v>
      </c>
      <c r="I284" s="76">
        <v>2.33</v>
      </c>
      <c r="J284" s="3" t="s">
        <v>1411</v>
      </c>
      <c r="K284" s="3">
        <v>0</v>
      </c>
      <c r="L284" s="3">
        <f t="shared" si="12"/>
        <v>7</v>
      </c>
      <c r="M284" s="5">
        <v>0.67</v>
      </c>
      <c r="N284" s="5">
        <v>23.33</v>
      </c>
      <c r="O284" s="5">
        <v>0.01</v>
      </c>
      <c r="P284" s="77">
        <f t="shared" si="13"/>
        <v>0.14651707970529135</v>
      </c>
      <c r="Q284" s="5">
        <f t="shared" si="14"/>
        <v>0.12291701317558</v>
      </c>
    </row>
    <row r="285" spans="1:17">
      <c r="A285" s="3" t="s">
        <v>838</v>
      </c>
      <c r="B285" s="3" t="s">
        <v>1132</v>
      </c>
      <c r="C285" s="3" t="s">
        <v>2222</v>
      </c>
      <c r="D285" s="3" t="s">
        <v>403</v>
      </c>
      <c r="E285" s="3">
        <v>10180</v>
      </c>
      <c r="F285" s="75">
        <v>128.64400000000001</v>
      </c>
      <c r="G285" s="3" t="s">
        <v>2227</v>
      </c>
      <c r="H285" s="3">
        <v>10</v>
      </c>
      <c r="I285" s="76">
        <v>3.33</v>
      </c>
      <c r="J285" s="3" t="s">
        <v>1411</v>
      </c>
      <c r="K285" s="3">
        <v>0</v>
      </c>
      <c r="L285" s="3">
        <f t="shared" si="12"/>
        <v>10</v>
      </c>
      <c r="M285" s="5">
        <v>0.67</v>
      </c>
      <c r="N285" s="5">
        <v>33.33</v>
      </c>
      <c r="O285" s="5">
        <v>0.01</v>
      </c>
      <c r="P285" s="77">
        <f t="shared" si="13"/>
        <v>7.77339013090389E-2</v>
      </c>
      <c r="Q285" s="5">
        <f t="shared" si="14"/>
        <v>6.5213004453891693E-2</v>
      </c>
    </row>
    <row r="286" spans="1:17">
      <c r="A286" s="3" t="s">
        <v>838</v>
      </c>
      <c r="B286" s="3" t="s">
        <v>1134</v>
      </c>
      <c r="C286" s="3" t="s">
        <v>2956</v>
      </c>
      <c r="D286" s="3" t="s">
        <v>616</v>
      </c>
      <c r="E286" s="3">
        <v>5937</v>
      </c>
      <c r="F286" s="75">
        <v>44.505000000000003</v>
      </c>
      <c r="G286" s="3" t="s">
        <v>3255</v>
      </c>
      <c r="H286" s="3">
        <v>8</v>
      </c>
      <c r="I286" s="76">
        <v>2.67</v>
      </c>
      <c r="J286" s="3" t="s">
        <v>1411</v>
      </c>
      <c r="K286" s="3">
        <v>0</v>
      </c>
      <c r="L286" s="3">
        <f t="shared" si="12"/>
        <v>8</v>
      </c>
      <c r="M286" s="5">
        <v>0.67</v>
      </c>
      <c r="N286" s="5">
        <v>26.67</v>
      </c>
      <c r="O286" s="5">
        <v>0.01</v>
      </c>
      <c r="P286" s="77">
        <f t="shared" si="13"/>
        <v>0.17975508369846083</v>
      </c>
      <c r="Q286" s="5">
        <f t="shared" si="14"/>
        <v>0.15080124471347386</v>
      </c>
    </row>
    <row r="287" spans="1:17">
      <c r="A287" s="3" t="s">
        <v>838</v>
      </c>
      <c r="B287" s="3" t="s">
        <v>1263</v>
      </c>
      <c r="C287" s="3" t="s">
        <v>2943</v>
      </c>
      <c r="D287" s="3" t="s">
        <v>639</v>
      </c>
      <c r="E287" s="3">
        <v>6598</v>
      </c>
      <c r="F287" s="75">
        <v>44.140999999999998</v>
      </c>
      <c r="G287" s="3" t="s">
        <v>1630</v>
      </c>
      <c r="H287" s="3">
        <v>9</v>
      </c>
      <c r="I287" s="76">
        <v>3</v>
      </c>
      <c r="J287" s="3" t="s">
        <v>1411</v>
      </c>
      <c r="K287" s="3">
        <v>0</v>
      </c>
      <c r="L287" s="3">
        <f t="shared" si="12"/>
        <v>9</v>
      </c>
      <c r="M287" s="5">
        <v>0.67</v>
      </c>
      <c r="N287" s="5">
        <v>30</v>
      </c>
      <c r="O287" s="5">
        <v>0.01</v>
      </c>
      <c r="P287" s="77">
        <f t="shared" si="13"/>
        <v>0.20389207312929022</v>
      </c>
      <c r="Q287" s="5">
        <f t="shared" si="14"/>
        <v>0.17105039692054549</v>
      </c>
    </row>
    <row r="288" spans="1:17">
      <c r="A288" s="3" t="s">
        <v>838</v>
      </c>
      <c r="B288" s="3" t="s">
        <v>1313</v>
      </c>
      <c r="C288" s="3" t="s">
        <v>1696</v>
      </c>
      <c r="D288" s="3" t="s">
        <v>200</v>
      </c>
      <c r="E288" s="3">
        <v>10342</v>
      </c>
      <c r="F288" s="75">
        <v>43.448</v>
      </c>
      <c r="G288" s="3" t="s">
        <v>2409</v>
      </c>
      <c r="H288" s="3">
        <v>9</v>
      </c>
      <c r="I288" s="76">
        <v>3</v>
      </c>
      <c r="J288" s="3" t="s">
        <v>1411</v>
      </c>
      <c r="K288" s="3">
        <v>0</v>
      </c>
      <c r="L288" s="3">
        <f t="shared" si="12"/>
        <v>9</v>
      </c>
      <c r="M288" s="5">
        <v>0.67</v>
      </c>
      <c r="N288" s="5">
        <v>30</v>
      </c>
      <c r="O288" s="5">
        <v>0.01</v>
      </c>
      <c r="P288" s="77">
        <f t="shared" si="13"/>
        <v>0.20714417234395138</v>
      </c>
      <c r="Q288" s="5">
        <f t="shared" si="14"/>
        <v>0.17377866807378473</v>
      </c>
    </row>
    <row r="289" spans="1:17">
      <c r="A289" s="3" t="s">
        <v>838</v>
      </c>
      <c r="B289" s="3" t="s">
        <v>858</v>
      </c>
      <c r="C289" s="3" t="s">
        <v>2926</v>
      </c>
      <c r="D289" s="3" t="s">
        <v>538</v>
      </c>
      <c r="E289" s="3">
        <v>7458</v>
      </c>
      <c r="F289" s="75">
        <v>27.385000000000002</v>
      </c>
      <c r="G289" s="3" t="s">
        <v>1802</v>
      </c>
      <c r="H289" s="3">
        <v>7</v>
      </c>
      <c r="I289" s="76">
        <v>2.33</v>
      </c>
      <c r="J289" s="3" t="s">
        <v>1411</v>
      </c>
      <c r="K289" s="3">
        <v>0</v>
      </c>
      <c r="L289" s="3">
        <f t="shared" si="12"/>
        <v>7</v>
      </c>
      <c r="M289" s="5">
        <v>0.67</v>
      </c>
      <c r="N289" s="5">
        <v>23.33</v>
      </c>
      <c r="O289" s="5">
        <v>0.02</v>
      </c>
      <c r="P289" s="77">
        <f t="shared" si="13"/>
        <v>0.25561438743837867</v>
      </c>
      <c r="Q289" s="5">
        <f t="shared" si="14"/>
        <v>0.21444160019998212</v>
      </c>
    </row>
    <row r="290" spans="1:17">
      <c r="A290" s="3" t="s">
        <v>838</v>
      </c>
      <c r="B290" s="3" t="s">
        <v>991</v>
      </c>
      <c r="C290" s="3" t="s">
        <v>2812</v>
      </c>
      <c r="D290" s="3" t="s">
        <v>564</v>
      </c>
      <c r="E290" s="3">
        <v>3840</v>
      </c>
      <c r="F290" s="75">
        <v>57.887</v>
      </c>
      <c r="G290" s="3" t="s">
        <v>1891</v>
      </c>
      <c r="H290" s="3">
        <v>7</v>
      </c>
      <c r="I290" s="76">
        <v>2.33</v>
      </c>
      <c r="J290" s="3" t="s">
        <v>1411</v>
      </c>
      <c r="K290" s="3">
        <v>0</v>
      </c>
      <c r="L290" s="3">
        <f t="shared" si="12"/>
        <v>7</v>
      </c>
      <c r="M290" s="5">
        <v>0.67</v>
      </c>
      <c r="N290" s="5">
        <v>23.33</v>
      </c>
      <c r="O290" s="5">
        <v>0.02</v>
      </c>
      <c r="P290" s="77">
        <f t="shared" si="13"/>
        <v>0.12092525091989566</v>
      </c>
      <c r="Q290" s="5">
        <f t="shared" si="14"/>
        <v>0.10144735815427489</v>
      </c>
    </row>
    <row r="291" spans="1:17">
      <c r="A291" s="3" t="s">
        <v>838</v>
      </c>
      <c r="B291" s="3" t="s">
        <v>1054</v>
      </c>
      <c r="C291" s="3" t="s">
        <v>1412</v>
      </c>
      <c r="D291" s="3" t="s">
        <v>117</v>
      </c>
      <c r="E291" s="3">
        <v>4926</v>
      </c>
      <c r="F291" s="75">
        <v>238.26</v>
      </c>
      <c r="G291" s="3" t="s">
        <v>1865</v>
      </c>
      <c r="H291" s="3">
        <v>7</v>
      </c>
      <c r="I291" s="76">
        <v>2.33</v>
      </c>
      <c r="J291" s="3" t="s">
        <v>1411</v>
      </c>
      <c r="K291" s="3">
        <v>0</v>
      </c>
      <c r="L291" s="3">
        <f t="shared" si="12"/>
        <v>7</v>
      </c>
      <c r="M291" s="5">
        <v>0.67</v>
      </c>
      <c r="N291" s="5">
        <v>23.33</v>
      </c>
      <c r="O291" s="5">
        <v>0.02</v>
      </c>
      <c r="P291" s="77">
        <f t="shared" si="13"/>
        <v>2.9379669268865947E-2</v>
      </c>
      <c r="Q291" s="5">
        <f t="shared" si="14"/>
        <v>2.4647373547706332E-2</v>
      </c>
    </row>
    <row r="292" spans="1:17">
      <c r="A292" s="3" t="s">
        <v>838</v>
      </c>
      <c r="B292" s="3" t="s">
        <v>1066</v>
      </c>
      <c r="C292" s="3" t="s">
        <v>2940</v>
      </c>
      <c r="D292" s="3" t="s">
        <v>594</v>
      </c>
      <c r="E292" s="3">
        <v>23022</v>
      </c>
      <c r="F292" s="75">
        <v>150.56399999999999</v>
      </c>
      <c r="G292" s="3" t="s">
        <v>3256</v>
      </c>
      <c r="H292" s="3">
        <v>6</v>
      </c>
      <c r="I292" s="76">
        <v>2</v>
      </c>
      <c r="J292" s="3" t="s">
        <v>1411</v>
      </c>
      <c r="K292" s="3">
        <v>0</v>
      </c>
      <c r="L292" s="3">
        <f t="shared" si="12"/>
        <v>6</v>
      </c>
      <c r="M292" s="5">
        <v>0.67</v>
      </c>
      <c r="N292" s="5">
        <v>20</v>
      </c>
      <c r="O292" s="5">
        <v>0.02</v>
      </c>
      <c r="P292" s="77">
        <f t="shared" si="13"/>
        <v>3.9850163385669886E-2</v>
      </c>
      <c r="Q292" s="5">
        <f t="shared" si="14"/>
        <v>3.3431345122206281E-2</v>
      </c>
    </row>
    <row r="293" spans="1:17">
      <c r="A293" s="3" t="s">
        <v>838</v>
      </c>
      <c r="B293" s="3" t="s">
        <v>1120</v>
      </c>
      <c r="C293" s="3" t="s">
        <v>3257</v>
      </c>
      <c r="D293" s="3" t="s">
        <v>610</v>
      </c>
      <c r="E293" s="3">
        <v>10743</v>
      </c>
      <c r="F293" s="75">
        <v>203.352</v>
      </c>
      <c r="G293" s="3" t="s">
        <v>1889</v>
      </c>
      <c r="H293" s="3">
        <v>7</v>
      </c>
      <c r="I293" s="76">
        <v>2.33</v>
      </c>
      <c r="J293" s="3" t="s">
        <v>1411</v>
      </c>
      <c r="K293" s="3">
        <v>0</v>
      </c>
      <c r="L293" s="3">
        <f t="shared" si="12"/>
        <v>7</v>
      </c>
      <c r="M293" s="5">
        <v>0.67</v>
      </c>
      <c r="N293" s="5">
        <v>23.33</v>
      </c>
      <c r="O293" s="5">
        <v>0.02</v>
      </c>
      <c r="P293" s="77">
        <f t="shared" si="13"/>
        <v>3.4423069357567171E-2</v>
      </c>
      <c r="Q293" s="5">
        <f t="shared" si="14"/>
        <v>2.8878413890576486E-2</v>
      </c>
    </row>
    <row r="294" spans="1:17">
      <c r="A294" s="3" t="s">
        <v>838</v>
      </c>
      <c r="B294" s="3" t="s">
        <v>1122</v>
      </c>
      <c r="C294" s="3" t="s">
        <v>2306</v>
      </c>
      <c r="D294" s="3" t="s">
        <v>399</v>
      </c>
      <c r="E294" s="3">
        <v>22913</v>
      </c>
      <c r="F294" s="75">
        <v>32.463000000000001</v>
      </c>
      <c r="G294" s="3" t="s">
        <v>1540</v>
      </c>
      <c r="H294" s="3">
        <v>6</v>
      </c>
      <c r="I294" s="76">
        <v>2</v>
      </c>
      <c r="J294" s="3" t="s">
        <v>1411</v>
      </c>
      <c r="K294" s="3">
        <v>0</v>
      </c>
      <c r="L294" s="3">
        <f t="shared" si="12"/>
        <v>6</v>
      </c>
      <c r="M294" s="5">
        <v>0.67</v>
      </c>
      <c r="N294" s="5">
        <v>20</v>
      </c>
      <c r="O294" s="5">
        <v>0.02</v>
      </c>
      <c r="P294" s="77">
        <f t="shared" si="13"/>
        <v>0.18482580168191479</v>
      </c>
      <c r="Q294" s="5">
        <f t="shared" si="14"/>
        <v>0.15505520275328422</v>
      </c>
    </row>
    <row r="295" spans="1:17">
      <c r="A295" s="3" t="s">
        <v>838</v>
      </c>
      <c r="B295" s="3" t="s">
        <v>1149</v>
      </c>
      <c r="C295" s="3" t="s">
        <v>1473</v>
      </c>
      <c r="D295" s="3" t="s">
        <v>140</v>
      </c>
      <c r="E295" s="3">
        <v>6135</v>
      </c>
      <c r="F295" s="75">
        <v>20.251999999999999</v>
      </c>
      <c r="G295" s="3" t="s">
        <v>1802</v>
      </c>
      <c r="H295" s="3">
        <v>7</v>
      </c>
      <c r="I295" s="76">
        <v>2.33</v>
      </c>
      <c r="J295" s="3" t="s">
        <v>1411</v>
      </c>
      <c r="K295" s="3">
        <v>0</v>
      </c>
      <c r="L295" s="3">
        <f t="shared" si="12"/>
        <v>7</v>
      </c>
      <c r="M295" s="5">
        <v>0.67</v>
      </c>
      <c r="N295" s="5">
        <v>23.33</v>
      </c>
      <c r="O295" s="5">
        <v>0.02</v>
      </c>
      <c r="P295" s="77">
        <f t="shared" si="13"/>
        <v>0.34564487458028836</v>
      </c>
      <c r="Q295" s="5">
        <f t="shared" si="14"/>
        <v>0.28997053236601372</v>
      </c>
    </row>
    <row r="296" spans="1:17">
      <c r="A296" s="3" t="s">
        <v>838</v>
      </c>
      <c r="B296" s="3" t="s">
        <v>1169</v>
      </c>
      <c r="C296" s="3" t="s">
        <v>2635</v>
      </c>
      <c r="D296" s="3" t="s">
        <v>412</v>
      </c>
      <c r="E296" s="3">
        <v>6159</v>
      </c>
      <c r="F296" s="75">
        <v>17.751999999999999</v>
      </c>
      <c r="G296" s="3" t="s">
        <v>1889</v>
      </c>
      <c r="H296" s="3">
        <v>7</v>
      </c>
      <c r="I296" s="76">
        <v>2.33</v>
      </c>
      <c r="J296" s="3" t="s">
        <v>1411</v>
      </c>
      <c r="K296" s="3">
        <v>0</v>
      </c>
      <c r="L296" s="3">
        <f t="shared" si="12"/>
        <v>7</v>
      </c>
      <c r="M296" s="5">
        <v>0.67</v>
      </c>
      <c r="N296" s="5">
        <v>23.33</v>
      </c>
      <c r="O296" s="5">
        <v>0.02</v>
      </c>
      <c r="P296" s="77">
        <f t="shared" si="13"/>
        <v>0.39432176656151424</v>
      </c>
      <c r="Q296" s="5">
        <f t="shared" si="14"/>
        <v>0.33080685114220992</v>
      </c>
    </row>
    <row r="297" spans="1:17">
      <c r="A297" s="3" t="s">
        <v>838</v>
      </c>
      <c r="B297" s="3" t="s">
        <v>1175</v>
      </c>
      <c r="C297" s="3" t="s">
        <v>2343</v>
      </c>
      <c r="D297" s="3" t="s">
        <v>416</v>
      </c>
      <c r="E297" s="3">
        <v>11224</v>
      </c>
      <c r="F297" s="75">
        <v>14.551</v>
      </c>
      <c r="G297" s="3" t="s">
        <v>3258</v>
      </c>
      <c r="H297" s="3">
        <v>7</v>
      </c>
      <c r="I297" s="76">
        <v>2.33</v>
      </c>
      <c r="J297" s="3" t="s">
        <v>1411</v>
      </c>
      <c r="K297" s="3">
        <v>0</v>
      </c>
      <c r="L297" s="3">
        <f t="shared" si="12"/>
        <v>7</v>
      </c>
      <c r="M297" s="5">
        <v>0.67</v>
      </c>
      <c r="N297" s="5">
        <v>23.33</v>
      </c>
      <c r="O297" s="5">
        <v>0.02</v>
      </c>
      <c r="P297" s="77">
        <f t="shared" si="13"/>
        <v>0.48106659336128099</v>
      </c>
      <c r="Q297" s="5">
        <f t="shared" si="14"/>
        <v>0.40357935684671226</v>
      </c>
    </row>
    <row r="298" spans="1:17">
      <c r="A298" s="3" t="s">
        <v>838</v>
      </c>
      <c r="B298" s="3" t="s">
        <v>1176</v>
      </c>
      <c r="C298" s="3" t="s">
        <v>2235</v>
      </c>
      <c r="D298" s="3" t="s">
        <v>417</v>
      </c>
      <c r="E298" s="3">
        <v>6165</v>
      </c>
      <c r="F298" s="75">
        <v>12.538</v>
      </c>
      <c r="G298" s="3" t="s">
        <v>1802</v>
      </c>
      <c r="H298" s="3">
        <v>7</v>
      </c>
      <c r="I298" s="76">
        <v>2.33</v>
      </c>
      <c r="J298" s="3" t="s">
        <v>1411</v>
      </c>
      <c r="K298" s="3">
        <v>0</v>
      </c>
      <c r="L298" s="3">
        <f t="shared" si="12"/>
        <v>7</v>
      </c>
      <c r="M298" s="5">
        <v>0.67</v>
      </c>
      <c r="N298" s="5">
        <v>23.33</v>
      </c>
      <c r="O298" s="5">
        <v>0.02</v>
      </c>
      <c r="P298" s="77">
        <f t="shared" si="13"/>
        <v>0.55830275961078324</v>
      </c>
      <c r="Q298" s="5">
        <f t="shared" si="14"/>
        <v>0.468374798331194</v>
      </c>
    </row>
    <row r="299" spans="1:17">
      <c r="A299" s="3" t="s">
        <v>838</v>
      </c>
      <c r="B299" s="3" t="s">
        <v>1179</v>
      </c>
      <c r="C299" s="3" t="s">
        <v>2379</v>
      </c>
      <c r="D299" s="3" t="s">
        <v>420</v>
      </c>
      <c r="E299" s="3">
        <v>6168</v>
      </c>
      <c r="F299" s="75">
        <v>10.275</v>
      </c>
      <c r="G299" s="3" t="s">
        <v>1891</v>
      </c>
      <c r="H299" s="3">
        <v>7</v>
      </c>
      <c r="I299" s="76">
        <v>2.33</v>
      </c>
      <c r="J299" s="3" t="s">
        <v>1411</v>
      </c>
      <c r="K299" s="3">
        <v>0</v>
      </c>
      <c r="L299" s="3">
        <f t="shared" si="12"/>
        <v>7</v>
      </c>
      <c r="M299" s="5">
        <v>0.67</v>
      </c>
      <c r="N299" s="5">
        <v>23.33</v>
      </c>
      <c r="O299" s="5">
        <v>0.02</v>
      </c>
      <c r="P299" s="77">
        <f t="shared" si="13"/>
        <v>0.68126520681265201</v>
      </c>
      <c r="Q299" s="5">
        <f t="shared" si="14"/>
        <v>0.5715312137690034</v>
      </c>
    </row>
    <row r="300" spans="1:17">
      <c r="A300" s="3" t="s">
        <v>838</v>
      </c>
      <c r="B300" s="3" t="s">
        <v>1268</v>
      </c>
      <c r="C300" s="3" t="s">
        <v>2250</v>
      </c>
      <c r="D300" s="3" t="s">
        <v>447</v>
      </c>
      <c r="E300" s="3">
        <v>23020</v>
      </c>
      <c r="F300" s="75">
        <v>244.50800000000001</v>
      </c>
      <c r="G300" s="3" t="s">
        <v>3259</v>
      </c>
      <c r="H300" s="3">
        <v>9</v>
      </c>
      <c r="I300" s="76">
        <v>3</v>
      </c>
      <c r="J300" s="3" t="s">
        <v>1411</v>
      </c>
      <c r="K300" s="3">
        <v>0</v>
      </c>
      <c r="L300" s="3">
        <f t="shared" si="12"/>
        <v>9</v>
      </c>
      <c r="M300" s="5">
        <v>0.67</v>
      </c>
      <c r="N300" s="5">
        <v>30</v>
      </c>
      <c r="O300" s="5">
        <v>0.02</v>
      </c>
      <c r="P300" s="77">
        <f t="shared" si="13"/>
        <v>3.680861157917123E-2</v>
      </c>
      <c r="Q300" s="5">
        <f t="shared" si="14"/>
        <v>3.0879707700647005E-2</v>
      </c>
    </row>
    <row r="301" spans="1:17">
      <c r="A301" s="3" t="s">
        <v>838</v>
      </c>
      <c r="B301" s="3" t="s">
        <v>1286</v>
      </c>
      <c r="C301" s="3" t="s">
        <v>2697</v>
      </c>
      <c r="D301" s="3" t="s">
        <v>454</v>
      </c>
      <c r="E301" s="3">
        <v>10772</v>
      </c>
      <c r="F301" s="75">
        <v>31.300999999999998</v>
      </c>
      <c r="G301" s="3" t="s">
        <v>2307</v>
      </c>
      <c r="H301" s="3">
        <v>7</v>
      </c>
      <c r="I301" s="76">
        <v>2.33</v>
      </c>
      <c r="J301" s="3" t="s">
        <v>1411</v>
      </c>
      <c r="K301" s="3">
        <v>0</v>
      </c>
      <c r="L301" s="3">
        <f t="shared" si="12"/>
        <v>7</v>
      </c>
      <c r="M301" s="5">
        <v>0.67</v>
      </c>
      <c r="N301" s="5">
        <v>23.33</v>
      </c>
      <c r="O301" s="5">
        <v>0.02</v>
      </c>
      <c r="P301" s="77">
        <f t="shared" si="13"/>
        <v>0.22363502763489984</v>
      </c>
      <c r="Q301" s="5">
        <f t="shared" si="14"/>
        <v>0.18761327821719787</v>
      </c>
    </row>
    <row r="302" spans="1:17">
      <c r="A302" s="3" t="s">
        <v>838</v>
      </c>
      <c r="B302" s="3" t="s">
        <v>1326</v>
      </c>
      <c r="C302" s="3" t="s">
        <v>2704</v>
      </c>
      <c r="D302" s="3" t="s">
        <v>469</v>
      </c>
      <c r="E302" s="3">
        <v>7153</v>
      </c>
      <c r="F302" s="75">
        <v>174.38499999999999</v>
      </c>
      <c r="G302" s="3" t="s">
        <v>1865</v>
      </c>
      <c r="H302" s="3">
        <v>7</v>
      </c>
      <c r="I302" s="76">
        <v>2.33</v>
      </c>
      <c r="J302" s="3" t="s">
        <v>1411</v>
      </c>
      <c r="K302" s="3">
        <v>0</v>
      </c>
      <c r="L302" s="3">
        <f t="shared" si="12"/>
        <v>7</v>
      </c>
      <c r="M302" s="5">
        <v>0.67</v>
      </c>
      <c r="N302" s="5">
        <v>23.33</v>
      </c>
      <c r="O302" s="5">
        <v>0.02</v>
      </c>
      <c r="P302" s="77">
        <f t="shared" si="13"/>
        <v>4.0141067178943148E-2</v>
      </c>
      <c r="Q302" s="5">
        <f t="shared" si="14"/>
        <v>3.3675391928643585E-2</v>
      </c>
    </row>
    <row r="303" spans="1:17">
      <c r="A303" s="3" t="s">
        <v>838</v>
      </c>
      <c r="B303" s="3" t="s">
        <v>1340</v>
      </c>
      <c r="C303" s="3" t="s">
        <v>3260</v>
      </c>
      <c r="D303" s="3" t="s">
        <v>676</v>
      </c>
      <c r="E303" s="3">
        <v>7259</v>
      </c>
      <c r="F303" s="75">
        <v>49.192</v>
      </c>
      <c r="G303" s="3" t="s">
        <v>2850</v>
      </c>
      <c r="H303" s="3">
        <v>6</v>
      </c>
      <c r="I303" s="76">
        <v>2</v>
      </c>
      <c r="J303" s="3" t="s">
        <v>1411</v>
      </c>
      <c r="K303" s="3">
        <v>0</v>
      </c>
      <c r="L303" s="3">
        <f t="shared" si="12"/>
        <v>6</v>
      </c>
      <c r="M303" s="5">
        <v>0.67</v>
      </c>
      <c r="N303" s="5">
        <v>20</v>
      </c>
      <c r="O303" s="5">
        <v>0.02</v>
      </c>
      <c r="P303" s="77">
        <f t="shared" si="13"/>
        <v>0.12197105220361035</v>
      </c>
      <c r="Q303" s="5">
        <f t="shared" si="14"/>
        <v>0.10232470822450533</v>
      </c>
    </row>
    <row r="304" spans="1:17">
      <c r="A304" s="3" t="s">
        <v>838</v>
      </c>
      <c r="B304" s="3" t="s">
        <v>1361</v>
      </c>
      <c r="C304" s="3" t="s">
        <v>3261</v>
      </c>
      <c r="D304" s="3" t="s">
        <v>681</v>
      </c>
      <c r="E304" s="3">
        <v>7874</v>
      </c>
      <c r="F304" s="75">
        <v>128.30199999999999</v>
      </c>
      <c r="G304" s="3" t="s">
        <v>3262</v>
      </c>
      <c r="H304" s="3">
        <v>6</v>
      </c>
      <c r="I304" s="76">
        <v>2</v>
      </c>
      <c r="J304" s="3" t="s">
        <v>1411</v>
      </c>
      <c r="K304" s="3">
        <v>0</v>
      </c>
      <c r="L304" s="3">
        <f t="shared" si="12"/>
        <v>6</v>
      </c>
      <c r="M304" s="5">
        <v>0.67</v>
      </c>
      <c r="N304" s="5">
        <v>20</v>
      </c>
      <c r="O304" s="5">
        <v>0.02</v>
      </c>
      <c r="P304" s="77">
        <f t="shared" si="13"/>
        <v>4.6764664619413573E-2</v>
      </c>
      <c r="Q304" s="5">
        <f t="shared" si="14"/>
        <v>3.92321011907832E-2</v>
      </c>
    </row>
    <row r="305" spans="1:17">
      <c r="A305" s="3" t="s">
        <v>838</v>
      </c>
      <c r="B305" s="3" t="s">
        <v>767</v>
      </c>
      <c r="C305" s="3" t="s">
        <v>3263</v>
      </c>
      <c r="D305" s="3" t="s">
        <v>513</v>
      </c>
      <c r="E305" s="3">
        <v>9139</v>
      </c>
      <c r="F305" s="75">
        <v>67.132999999999996</v>
      </c>
      <c r="G305" s="3" t="s">
        <v>1476</v>
      </c>
      <c r="H305" s="3">
        <v>6</v>
      </c>
      <c r="I305" s="76">
        <v>2</v>
      </c>
      <c r="J305" s="3" t="s">
        <v>1411</v>
      </c>
      <c r="K305" s="3">
        <v>0</v>
      </c>
      <c r="L305" s="3">
        <f t="shared" si="12"/>
        <v>6</v>
      </c>
      <c r="M305" s="5">
        <v>0.67</v>
      </c>
      <c r="N305" s="5">
        <v>20</v>
      </c>
      <c r="O305" s="5">
        <v>0.03</v>
      </c>
      <c r="P305" s="77">
        <f t="shared" si="13"/>
        <v>8.9374823112329263E-2</v>
      </c>
      <c r="Q305" s="5">
        <f t="shared" si="14"/>
        <v>7.4978878449940667E-2</v>
      </c>
    </row>
    <row r="306" spans="1:17">
      <c r="A306" s="3" t="s">
        <v>838</v>
      </c>
      <c r="B306" s="3" t="s">
        <v>860</v>
      </c>
      <c r="C306" s="3" t="s">
        <v>3264</v>
      </c>
      <c r="D306" s="3" t="s">
        <v>539</v>
      </c>
      <c r="E306" s="3">
        <v>8178</v>
      </c>
      <c r="F306" s="75">
        <v>68.265000000000001</v>
      </c>
      <c r="G306" s="3" t="s">
        <v>1476</v>
      </c>
      <c r="H306" s="3">
        <v>6</v>
      </c>
      <c r="I306" s="76">
        <v>2</v>
      </c>
      <c r="J306" s="3" t="s">
        <v>1411</v>
      </c>
      <c r="K306" s="3">
        <v>0</v>
      </c>
      <c r="L306" s="3">
        <f t="shared" si="12"/>
        <v>6</v>
      </c>
      <c r="M306" s="5">
        <v>0.67</v>
      </c>
      <c r="N306" s="5">
        <v>20</v>
      </c>
      <c r="O306" s="5">
        <v>0.03</v>
      </c>
      <c r="P306" s="77">
        <f t="shared" si="13"/>
        <v>8.7892770819600091E-2</v>
      </c>
      <c r="Q306" s="5">
        <f t="shared" si="14"/>
        <v>7.373554598959739E-2</v>
      </c>
    </row>
    <row r="307" spans="1:17">
      <c r="A307" s="3" t="s">
        <v>838</v>
      </c>
      <c r="B307" s="3" t="s">
        <v>1000</v>
      </c>
      <c r="C307" s="3" t="s">
        <v>3265</v>
      </c>
      <c r="D307" s="3" t="s">
        <v>567</v>
      </c>
      <c r="E307" s="3">
        <v>84859</v>
      </c>
      <c r="F307" s="75">
        <v>86.082999999999998</v>
      </c>
      <c r="G307" s="3" t="s">
        <v>2314</v>
      </c>
      <c r="H307" s="3">
        <v>6</v>
      </c>
      <c r="I307" s="76">
        <v>2</v>
      </c>
      <c r="J307" s="3" t="s">
        <v>1411</v>
      </c>
      <c r="K307" s="3">
        <v>0</v>
      </c>
      <c r="L307" s="3">
        <f t="shared" si="12"/>
        <v>6</v>
      </c>
      <c r="M307" s="5">
        <v>0.67</v>
      </c>
      <c r="N307" s="5">
        <v>20</v>
      </c>
      <c r="O307" s="5">
        <v>0.03</v>
      </c>
      <c r="P307" s="77">
        <f t="shared" si="13"/>
        <v>6.9700173088763168E-2</v>
      </c>
      <c r="Q307" s="5">
        <f t="shared" si="14"/>
        <v>5.8473299571110041E-2</v>
      </c>
    </row>
    <row r="308" spans="1:17">
      <c r="A308" s="3" t="s">
        <v>838</v>
      </c>
      <c r="B308" s="3" t="s">
        <v>1064</v>
      </c>
      <c r="C308" s="3" t="s">
        <v>3266</v>
      </c>
      <c r="D308" s="3" t="s">
        <v>593</v>
      </c>
      <c r="E308" s="3">
        <v>10605</v>
      </c>
      <c r="F308" s="75">
        <v>53.524999999999999</v>
      </c>
      <c r="G308" s="3" t="s">
        <v>1548</v>
      </c>
      <c r="H308" s="3">
        <v>6</v>
      </c>
      <c r="I308" s="76">
        <v>2</v>
      </c>
      <c r="J308" s="3" t="s">
        <v>1411</v>
      </c>
      <c r="K308" s="3">
        <v>0</v>
      </c>
      <c r="L308" s="3">
        <f t="shared" si="12"/>
        <v>6</v>
      </c>
      <c r="M308" s="5">
        <v>0.67</v>
      </c>
      <c r="N308" s="5">
        <v>20</v>
      </c>
      <c r="O308" s="5">
        <v>0.03</v>
      </c>
      <c r="P308" s="77">
        <f t="shared" si="13"/>
        <v>0.1120971508640822</v>
      </c>
      <c r="Q308" s="5">
        <f t="shared" si="14"/>
        <v>9.4041233946377686E-2</v>
      </c>
    </row>
    <row r="309" spans="1:17">
      <c r="A309" s="3" t="s">
        <v>838</v>
      </c>
      <c r="B309" s="3" t="s">
        <v>1070</v>
      </c>
      <c r="C309" s="3" t="s">
        <v>2930</v>
      </c>
      <c r="D309" s="3" t="s">
        <v>595</v>
      </c>
      <c r="E309" s="3">
        <v>55193</v>
      </c>
      <c r="F309" s="75">
        <v>192.94800000000001</v>
      </c>
      <c r="G309" s="3" t="s">
        <v>1993</v>
      </c>
      <c r="H309" s="3">
        <v>5</v>
      </c>
      <c r="I309" s="76">
        <v>1.67</v>
      </c>
      <c r="J309" s="3" t="s">
        <v>1411</v>
      </c>
      <c r="K309" s="3">
        <v>0</v>
      </c>
      <c r="L309" s="3">
        <f t="shared" si="12"/>
        <v>5</v>
      </c>
      <c r="M309" s="5">
        <v>0.67</v>
      </c>
      <c r="N309" s="5">
        <v>16.670000000000002</v>
      </c>
      <c r="O309" s="5">
        <v>0.03</v>
      </c>
      <c r="P309" s="77">
        <f t="shared" si="13"/>
        <v>2.5913717685594046E-2</v>
      </c>
      <c r="Q309" s="5">
        <f t="shared" si="14"/>
        <v>2.1739696044961451E-2</v>
      </c>
    </row>
    <row r="310" spans="1:17">
      <c r="A310" s="3" t="s">
        <v>838</v>
      </c>
      <c r="B310" s="3" t="s">
        <v>1353</v>
      </c>
      <c r="C310" s="3" t="s">
        <v>3267</v>
      </c>
      <c r="D310" s="3" t="s">
        <v>3268</v>
      </c>
      <c r="E310" s="3">
        <v>56652</v>
      </c>
      <c r="F310" s="75">
        <v>77.153999999999996</v>
      </c>
      <c r="G310" s="3" t="s">
        <v>1748</v>
      </c>
      <c r="H310" s="3">
        <v>5</v>
      </c>
      <c r="I310" s="76">
        <v>1.67</v>
      </c>
      <c r="J310" s="3" t="s">
        <v>1411</v>
      </c>
      <c r="K310" s="3">
        <v>0</v>
      </c>
      <c r="L310" s="3">
        <f t="shared" si="12"/>
        <v>5</v>
      </c>
      <c r="M310" s="5">
        <v>0.67</v>
      </c>
      <c r="N310" s="5">
        <v>16.670000000000002</v>
      </c>
      <c r="O310" s="5">
        <v>0.03</v>
      </c>
      <c r="P310" s="77">
        <f t="shared" si="13"/>
        <v>6.480545402701092E-2</v>
      </c>
      <c r="Q310" s="5">
        <f t="shared" si="14"/>
        <v>5.4366991633398427E-2</v>
      </c>
    </row>
    <row r="311" spans="1:17">
      <c r="A311" s="3" t="s">
        <v>838</v>
      </c>
      <c r="B311" s="3" t="s">
        <v>1182</v>
      </c>
      <c r="C311" s="3" t="s">
        <v>2359</v>
      </c>
      <c r="D311" s="3" t="s">
        <v>422</v>
      </c>
      <c r="E311" s="3">
        <v>6125</v>
      </c>
      <c r="F311" s="75">
        <v>34.363</v>
      </c>
      <c r="G311" s="3" t="s">
        <v>1548</v>
      </c>
      <c r="H311" s="3">
        <v>6</v>
      </c>
      <c r="I311" s="76">
        <v>2</v>
      </c>
      <c r="J311" s="3" t="s">
        <v>1411</v>
      </c>
      <c r="K311" s="3">
        <v>0</v>
      </c>
      <c r="L311" s="3">
        <f t="shared" si="12"/>
        <v>6</v>
      </c>
      <c r="M311" s="5">
        <v>0.67</v>
      </c>
      <c r="N311" s="5">
        <v>20</v>
      </c>
      <c r="O311" s="5">
        <v>0.03</v>
      </c>
      <c r="P311" s="77">
        <f t="shared" si="13"/>
        <v>0.17460640805517563</v>
      </c>
      <c r="Q311" s="5">
        <f t="shared" si="14"/>
        <v>0.14648188595232856</v>
      </c>
    </row>
    <row r="312" spans="1:17">
      <c r="A312" s="3" t="s">
        <v>838</v>
      </c>
      <c r="B312" s="3" t="s">
        <v>1221</v>
      </c>
      <c r="C312" s="3" t="s">
        <v>3269</v>
      </c>
      <c r="D312" s="3" t="s">
        <v>622</v>
      </c>
      <c r="E312" s="3">
        <v>23223</v>
      </c>
      <c r="F312" s="75">
        <v>143.702</v>
      </c>
      <c r="G312" s="3" t="s">
        <v>1539</v>
      </c>
      <c r="H312" s="3">
        <v>6</v>
      </c>
      <c r="I312" s="76">
        <v>2</v>
      </c>
      <c r="J312" s="3" t="s">
        <v>1411</v>
      </c>
      <c r="K312" s="3">
        <v>0</v>
      </c>
      <c r="L312" s="3">
        <f t="shared" si="12"/>
        <v>6</v>
      </c>
      <c r="M312" s="5">
        <v>0.67</v>
      </c>
      <c r="N312" s="5">
        <v>20</v>
      </c>
      <c r="O312" s="5">
        <v>0.03</v>
      </c>
      <c r="P312" s="77">
        <f t="shared" si="13"/>
        <v>4.175307233023897E-2</v>
      </c>
      <c r="Q312" s="5">
        <f t="shared" si="14"/>
        <v>3.5027745243489068E-2</v>
      </c>
    </row>
    <row r="313" spans="1:17">
      <c r="A313" s="3" t="s">
        <v>838</v>
      </c>
      <c r="B313" s="3" t="s">
        <v>1270</v>
      </c>
      <c r="C313" s="3" t="s">
        <v>3270</v>
      </c>
      <c r="D313" s="3" t="s">
        <v>645</v>
      </c>
      <c r="E313" s="3">
        <v>6628</v>
      </c>
      <c r="F313" s="75">
        <v>24.61</v>
      </c>
      <c r="G313" s="3" t="s">
        <v>2687</v>
      </c>
      <c r="H313" s="3">
        <v>5</v>
      </c>
      <c r="I313" s="76">
        <v>1.67</v>
      </c>
      <c r="J313" s="3" t="s">
        <v>1411</v>
      </c>
      <c r="K313" s="3">
        <v>0</v>
      </c>
      <c r="L313" s="3">
        <f t="shared" si="12"/>
        <v>5</v>
      </c>
      <c r="M313" s="5">
        <v>0.67</v>
      </c>
      <c r="N313" s="5">
        <v>16.670000000000002</v>
      </c>
      <c r="O313" s="5">
        <v>0.03</v>
      </c>
      <c r="P313" s="77">
        <f t="shared" si="13"/>
        <v>0.20316944331572531</v>
      </c>
      <c r="Q313" s="5">
        <f t="shared" si="14"/>
        <v>0.17044416385547426</v>
      </c>
    </row>
    <row r="314" spans="1:17">
      <c r="A314" s="3" t="s">
        <v>838</v>
      </c>
      <c r="B314" s="3" t="s">
        <v>740</v>
      </c>
      <c r="C314" s="3" t="s">
        <v>3271</v>
      </c>
      <c r="D314" s="3" t="s">
        <v>508</v>
      </c>
      <c r="E314" s="3">
        <v>10286</v>
      </c>
      <c r="F314" s="75">
        <v>26.131</v>
      </c>
      <c r="G314" s="3" t="s">
        <v>1442</v>
      </c>
      <c r="H314" s="3">
        <v>5</v>
      </c>
      <c r="I314" s="76">
        <v>1.67</v>
      </c>
      <c r="J314" s="3" t="s">
        <v>1411</v>
      </c>
      <c r="K314" s="3">
        <v>0</v>
      </c>
      <c r="L314" s="3">
        <f t="shared" si="12"/>
        <v>5</v>
      </c>
      <c r="M314" s="5">
        <v>0.67</v>
      </c>
      <c r="N314" s="5">
        <v>16.670000000000002</v>
      </c>
      <c r="O314" s="5">
        <v>0.04</v>
      </c>
      <c r="P314" s="77">
        <f t="shared" si="13"/>
        <v>0.19134361486357201</v>
      </c>
      <c r="Q314" s="5">
        <f t="shared" si="14"/>
        <v>0.16052316683185572</v>
      </c>
    </row>
    <row r="315" spans="1:17">
      <c r="A315" s="3" t="s">
        <v>838</v>
      </c>
      <c r="B315" s="3" t="s">
        <v>1135</v>
      </c>
      <c r="C315" s="3" t="s">
        <v>3272</v>
      </c>
      <c r="D315" s="3" t="s">
        <v>617</v>
      </c>
      <c r="E315" s="3">
        <v>5939</v>
      </c>
      <c r="F315" s="75">
        <v>43.959000000000003</v>
      </c>
      <c r="G315" s="3" t="s">
        <v>1511</v>
      </c>
      <c r="H315" s="3">
        <v>5</v>
      </c>
      <c r="I315" s="76">
        <v>1.67</v>
      </c>
      <c r="J315" s="3" t="s">
        <v>1411</v>
      </c>
      <c r="K315" s="3">
        <v>0</v>
      </c>
      <c r="L315" s="3">
        <f t="shared" si="12"/>
        <v>5</v>
      </c>
      <c r="M315" s="5">
        <v>0.67</v>
      </c>
      <c r="N315" s="5">
        <v>16.670000000000002</v>
      </c>
      <c r="O315" s="5">
        <v>0.04</v>
      </c>
      <c r="P315" s="77">
        <f t="shared" si="13"/>
        <v>0.11374235082690688</v>
      </c>
      <c r="Q315" s="5">
        <f t="shared" si="14"/>
        <v>9.5421435257472223E-2</v>
      </c>
    </row>
    <row r="316" spans="1:17">
      <c r="A316" s="3" t="s">
        <v>838</v>
      </c>
      <c r="B316" s="3" t="s">
        <v>1024</v>
      </c>
      <c r="C316" s="3" t="s">
        <v>2941</v>
      </c>
      <c r="D316" s="3" t="s">
        <v>576</v>
      </c>
      <c r="E316" s="3">
        <v>55178</v>
      </c>
      <c r="F316" s="75">
        <v>47.02</v>
      </c>
      <c r="G316" s="3" t="s">
        <v>1490</v>
      </c>
      <c r="H316" s="3">
        <v>5</v>
      </c>
      <c r="I316" s="76">
        <v>1.67</v>
      </c>
      <c r="J316" s="3" t="s">
        <v>1411</v>
      </c>
      <c r="K316" s="3">
        <v>0</v>
      </c>
      <c r="L316" s="3">
        <f t="shared" si="12"/>
        <v>5</v>
      </c>
      <c r="M316" s="5">
        <v>0.67</v>
      </c>
      <c r="N316" s="5">
        <v>16.670000000000002</v>
      </c>
      <c r="O316" s="5">
        <v>0.04</v>
      </c>
      <c r="P316" s="77">
        <f t="shared" si="13"/>
        <v>0.10633772862611654</v>
      </c>
      <c r="Q316" s="5">
        <f t="shared" si="14"/>
        <v>8.9209503880970251E-2</v>
      </c>
    </row>
    <row r="317" spans="1:17">
      <c r="A317" s="3" t="s">
        <v>838</v>
      </c>
      <c r="B317" s="3" t="s">
        <v>1239</v>
      </c>
      <c r="C317" s="3" t="s">
        <v>2986</v>
      </c>
      <c r="D317" s="3" t="s">
        <v>628</v>
      </c>
      <c r="E317" s="3">
        <v>26135</v>
      </c>
      <c r="F317" s="75">
        <v>44.965000000000003</v>
      </c>
      <c r="G317" s="3" t="s">
        <v>1511</v>
      </c>
      <c r="H317" s="3">
        <v>5</v>
      </c>
      <c r="I317" s="76">
        <v>1.67</v>
      </c>
      <c r="J317" s="3" t="s">
        <v>1411</v>
      </c>
      <c r="K317" s="3">
        <v>0</v>
      </c>
      <c r="L317" s="3">
        <f t="shared" si="12"/>
        <v>5</v>
      </c>
      <c r="M317" s="5">
        <v>0.67</v>
      </c>
      <c r="N317" s="5">
        <v>16.670000000000002</v>
      </c>
      <c r="O317" s="5">
        <v>0.04</v>
      </c>
      <c r="P317" s="77">
        <f t="shared" si="13"/>
        <v>0.11119759813188035</v>
      </c>
      <c r="Q317" s="5">
        <f t="shared" si="14"/>
        <v>9.3286575613993589E-2</v>
      </c>
    </row>
    <row r="318" spans="1:17">
      <c r="A318" s="3" t="s">
        <v>838</v>
      </c>
      <c r="B318" s="3" t="s">
        <v>1243</v>
      </c>
      <c r="C318" s="3" t="s">
        <v>3273</v>
      </c>
      <c r="D318" s="3" t="s">
        <v>630</v>
      </c>
      <c r="E318" s="3">
        <v>10291</v>
      </c>
      <c r="F318" s="75">
        <v>88.885999999999996</v>
      </c>
      <c r="G318" s="3" t="s">
        <v>1511</v>
      </c>
      <c r="H318" s="3">
        <v>5</v>
      </c>
      <c r="I318" s="76">
        <v>1.67</v>
      </c>
      <c r="J318" s="3" t="s">
        <v>1411</v>
      </c>
      <c r="K318" s="3">
        <v>0</v>
      </c>
      <c r="L318" s="3">
        <f t="shared" si="12"/>
        <v>5</v>
      </c>
      <c r="M318" s="5">
        <v>0.67</v>
      </c>
      <c r="N318" s="5">
        <v>16.670000000000002</v>
      </c>
      <c r="O318" s="5">
        <v>0.04</v>
      </c>
      <c r="P318" s="77">
        <f t="shared" si="13"/>
        <v>5.6251828184415993E-2</v>
      </c>
      <c r="Q318" s="5">
        <f t="shared" si="14"/>
        <v>4.7191131027194626E-2</v>
      </c>
    </row>
    <row r="319" spans="1:17">
      <c r="A319" s="3" t="s">
        <v>838</v>
      </c>
      <c r="B319" s="3" t="s">
        <v>1247</v>
      </c>
      <c r="C319" s="3" t="s">
        <v>3274</v>
      </c>
      <c r="D319" s="3" t="s">
        <v>633</v>
      </c>
      <c r="E319" s="3">
        <v>83443</v>
      </c>
      <c r="F319" s="75">
        <v>10.135</v>
      </c>
      <c r="G319" s="3" t="s">
        <v>1446</v>
      </c>
      <c r="H319" s="3">
        <v>4</v>
      </c>
      <c r="I319" s="76">
        <v>1.33</v>
      </c>
      <c r="J319" s="3" t="s">
        <v>1411</v>
      </c>
      <c r="K319" s="3">
        <v>0</v>
      </c>
      <c r="L319" s="3">
        <f t="shared" si="12"/>
        <v>4</v>
      </c>
      <c r="M319" s="5">
        <v>0.67</v>
      </c>
      <c r="N319" s="5">
        <v>13.33</v>
      </c>
      <c r="O319" s="5">
        <v>0.04</v>
      </c>
      <c r="P319" s="77">
        <f t="shared" si="13"/>
        <v>0.39467192895905279</v>
      </c>
      <c r="Q319" s="5">
        <f t="shared" si="14"/>
        <v>0.33110061154282955</v>
      </c>
    </row>
    <row r="320" spans="1:17">
      <c r="A320" s="3" t="s">
        <v>838</v>
      </c>
      <c r="B320" s="3" t="s">
        <v>1251</v>
      </c>
      <c r="C320" s="3" t="s">
        <v>2857</v>
      </c>
      <c r="D320" s="3" t="s">
        <v>635</v>
      </c>
      <c r="E320" s="3">
        <v>6500</v>
      </c>
      <c r="F320" s="75">
        <v>18.658000000000001</v>
      </c>
      <c r="G320" s="3" t="s">
        <v>1490</v>
      </c>
      <c r="H320" s="3">
        <v>5</v>
      </c>
      <c r="I320" s="76">
        <v>1.67</v>
      </c>
      <c r="J320" s="3" t="s">
        <v>1411</v>
      </c>
      <c r="K320" s="3">
        <v>0</v>
      </c>
      <c r="L320" s="3">
        <f t="shared" si="12"/>
        <v>5</v>
      </c>
      <c r="M320" s="5">
        <v>0.67</v>
      </c>
      <c r="N320" s="5">
        <v>16.670000000000002</v>
      </c>
      <c r="O320" s="5">
        <v>0.04</v>
      </c>
      <c r="P320" s="77">
        <f t="shared" si="13"/>
        <v>0.26798156286847463</v>
      </c>
      <c r="Q320" s="5">
        <f t="shared" si="14"/>
        <v>0.2248167473728814</v>
      </c>
    </row>
    <row r="321" spans="1:17">
      <c r="A321" s="3" t="s">
        <v>838</v>
      </c>
      <c r="B321" s="3" t="s">
        <v>1274</v>
      </c>
      <c r="C321" s="3" t="s">
        <v>3275</v>
      </c>
      <c r="D321" s="3" t="s">
        <v>647</v>
      </c>
      <c r="E321" s="3">
        <v>28966</v>
      </c>
      <c r="F321" s="75">
        <v>19.818000000000001</v>
      </c>
      <c r="G321" s="3" t="s">
        <v>1511</v>
      </c>
      <c r="H321" s="3">
        <v>5</v>
      </c>
      <c r="I321" s="76">
        <v>1.67</v>
      </c>
      <c r="J321" s="3" t="s">
        <v>1411</v>
      </c>
      <c r="K321" s="3">
        <v>0</v>
      </c>
      <c r="L321" s="3">
        <f t="shared" si="12"/>
        <v>5</v>
      </c>
      <c r="M321" s="5">
        <v>0.67</v>
      </c>
      <c r="N321" s="5">
        <v>16.670000000000002</v>
      </c>
      <c r="O321" s="5">
        <v>0.04</v>
      </c>
      <c r="P321" s="77">
        <f t="shared" si="13"/>
        <v>0.25229589262286806</v>
      </c>
      <c r="Q321" s="5">
        <f t="shared" si="14"/>
        <v>0.21165762803931884</v>
      </c>
    </row>
    <row r="322" spans="1:17">
      <c r="A322" s="3" t="s">
        <v>838</v>
      </c>
      <c r="B322" s="3" t="s">
        <v>1296</v>
      </c>
      <c r="C322" s="3" t="s">
        <v>3276</v>
      </c>
      <c r="D322" s="3" t="s">
        <v>660</v>
      </c>
      <c r="E322" s="3">
        <v>55342</v>
      </c>
      <c r="F322" s="75">
        <v>73.653000000000006</v>
      </c>
      <c r="G322" s="3" t="s">
        <v>1414</v>
      </c>
      <c r="H322" s="3">
        <v>4</v>
      </c>
      <c r="I322" s="76">
        <v>1.33</v>
      </c>
      <c r="J322" s="3" t="s">
        <v>1411</v>
      </c>
      <c r="K322" s="3">
        <v>0</v>
      </c>
      <c r="L322" s="3">
        <f t="shared" ref="L322:L371" si="15">H322-K322</f>
        <v>4</v>
      </c>
      <c r="M322" s="5">
        <v>0.67</v>
      </c>
      <c r="N322" s="5">
        <v>13.33</v>
      </c>
      <c r="O322" s="5">
        <v>0.04</v>
      </c>
      <c r="P322" s="77">
        <f t="shared" ref="P322:P371" si="16">L322/F322</f>
        <v>5.4308717906942007E-2</v>
      </c>
      <c r="Q322" s="5">
        <f t="shared" ref="Q322:Q371" si="17">P322/1.192</f>
        <v>4.556100495548826E-2</v>
      </c>
    </row>
    <row r="323" spans="1:17">
      <c r="A323" s="3" t="s">
        <v>838</v>
      </c>
      <c r="B323" s="3" t="s">
        <v>1330</v>
      </c>
      <c r="C323" s="3" t="s">
        <v>3277</v>
      </c>
      <c r="D323" s="3" t="s">
        <v>673</v>
      </c>
      <c r="E323" s="3">
        <v>29896</v>
      </c>
      <c r="F323" s="75">
        <v>32.689</v>
      </c>
      <c r="G323" s="3" t="s">
        <v>1446</v>
      </c>
      <c r="H323" s="3">
        <v>4</v>
      </c>
      <c r="I323" s="76">
        <v>1.33</v>
      </c>
      <c r="J323" s="3" t="s">
        <v>1411</v>
      </c>
      <c r="K323" s="3">
        <v>0</v>
      </c>
      <c r="L323" s="3">
        <f t="shared" si="15"/>
        <v>4</v>
      </c>
      <c r="M323" s="5">
        <v>0.67</v>
      </c>
      <c r="N323" s="5">
        <v>13.33</v>
      </c>
      <c r="O323" s="5">
        <v>0.04</v>
      </c>
      <c r="P323" s="77">
        <f t="shared" si="16"/>
        <v>0.12236532166783934</v>
      </c>
      <c r="Q323" s="5">
        <f t="shared" si="17"/>
        <v>0.1026554711978518</v>
      </c>
    </row>
    <row r="324" spans="1:17">
      <c r="A324" s="3" t="s">
        <v>838</v>
      </c>
      <c r="B324" s="3" t="s">
        <v>841</v>
      </c>
      <c r="C324" s="3" t="s">
        <v>1725</v>
      </c>
      <c r="D324" s="3" t="s">
        <v>44</v>
      </c>
      <c r="E324" s="3">
        <v>1915</v>
      </c>
      <c r="F324" s="75">
        <v>50.140999999999998</v>
      </c>
      <c r="G324" s="3" t="s">
        <v>3278</v>
      </c>
      <c r="H324" s="3">
        <v>10</v>
      </c>
      <c r="I324" s="76">
        <v>3.33</v>
      </c>
      <c r="J324" s="3" t="s">
        <v>1511</v>
      </c>
      <c r="K324" s="3">
        <v>5</v>
      </c>
      <c r="L324" s="3">
        <f t="shared" si="15"/>
        <v>5</v>
      </c>
      <c r="M324" s="5">
        <v>0.64</v>
      </c>
      <c r="N324" s="5">
        <v>2</v>
      </c>
      <c r="O324" s="5">
        <v>0.05</v>
      </c>
      <c r="P324" s="77">
        <f t="shared" si="16"/>
        <v>9.9718793003729489E-2</v>
      </c>
      <c r="Q324" s="5">
        <f t="shared" si="17"/>
        <v>8.3656705540041523E-2</v>
      </c>
    </row>
    <row r="325" spans="1:17">
      <c r="A325" s="3" t="s">
        <v>838</v>
      </c>
      <c r="B325" s="3" t="s">
        <v>1039</v>
      </c>
      <c r="C325" s="3" t="s">
        <v>3279</v>
      </c>
      <c r="D325" s="3" t="s">
        <v>583</v>
      </c>
      <c r="E325" s="3">
        <v>57727</v>
      </c>
      <c r="F325" s="75">
        <v>65.536000000000001</v>
      </c>
      <c r="G325" s="3" t="s">
        <v>3280</v>
      </c>
      <c r="H325" s="3">
        <v>8</v>
      </c>
      <c r="I325" s="76">
        <v>2.67</v>
      </c>
      <c r="J325" s="3" t="s">
        <v>1482</v>
      </c>
      <c r="K325" s="3">
        <v>5</v>
      </c>
      <c r="L325" s="3">
        <f t="shared" si="15"/>
        <v>3</v>
      </c>
      <c r="M325" s="5">
        <v>0.59</v>
      </c>
      <c r="N325" s="5">
        <v>1.6</v>
      </c>
      <c r="O325" s="5">
        <v>0.05</v>
      </c>
      <c r="P325" s="77">
        <f t="shared" si="16"/>
        <v>4.57763671875E-2</v>
      </c>
      <c r="Q325" s="5">
        <f t="shared" si="17"/>
        <v>3.8402992606963088E-2</v>
      </c>
    </row>
    <row r="326" spans="1:17">
      <c r="A326" s="3" t="s">
        <v>838</v>
      </c>
      <c r="B326" s="3" t="s">
        <v>947</v>
      </c>
      <c r="C326" s="3" t="s">
        <v>1926</v>
      </c>
      <c r="D326" s="3" t="s">
        <v>92</v>
      </c>
      <c r="E326" s="3">
        <v>388697</v>
      </c>
      <c r="F326" s="75">
        <v>282.39</v>
      </c>
      <c r="G326" s="3" t="s">
        <v>1548</v>
      </c>
      <c r="H326" s="3">
        <v>6</v>
      </c>
      <c r="I326" s="76">
        <v>2</v>
      </c>
      <c r="J326" s="3" t="s">
        <v>1458</v>
      </c>
      <c r="K326" s="3">
        <v>4</v>
      </c>
      <c r="L326" s="3">
        <f t="shared" si="15"/>
        <v>2</v>
      </c>
      <c r="M326" s="5">
        <v>0.55000000000000004</v>
      </c>
      <c r="N326" s="5">
        <v>1.5</v>
      </c>
      <c r="O326" s="5">
        <v>0.05</v>
      </c>
      <c r="P326" s="77">
        <f t="shared" si="16"/>
        <v>7.0824037678388048E-3</v>
      </c>
      <c r="Q326" s="5">
        <f t="shared" si="17"/>
        <v>5.9416138991936285E-3</v>
      </c>
    </row>
    <row r="327" spans="1:17">
      <c r="A327" s="3" t="s">
        <v>838</v>
      </c>
      <c r="B327" s="3" t="s">
        <v>924</v>
      </c>
      <c r="C327" s="3" t="s">
        <v>3281</v>
      </c>
      <c r="D327" s="3" t="s">
        <v>82</v>
      </c>
      <c r="E327" s="3">
        <v>333932</v>
      </c>
      <c r="F327" s="75">
        <v>15.388</v>
      </c>
      <c r="G327" s="3" t="s">
        <v>3282</v>
      </c>
      <c r="H327" s="3">
        <v>13</v>
      </c>
      <c r="I327" s="76">
        <v>4.33</v>
      </c>
      <c r="J327" s="3" t="s">
        <v>1797</v>
      </c>
      <c r="K327" s="3">
        <v>8</v>
      </c>
      <c r="L327" s="3">
        <f t="shared" si="15"/>
        <v>5</v>
      </c>
      <c r="M327" s="5">
        <v>0.42</v>
      </c>
      <c r="N327" s="5">
        <v>1.62</v>
      </c>
      <c r="O327" s="5">
        <v>0.05</v>
      </c>
      <c r="P327" s="77">
        <f t="shared" si="16"/>
        <v>0.32492851572654019</v>
      </c>
      <c r="Q327" s="5">
        <f t="shared" si="17"/>
        <v>0.27259103668333912</v>
      </c>
    </row>
    <row r="328" spans="1:17">
      <c r="A328" s="3" t="s">
        <v>838</v>
      </c>
      <c r="B328" s="3" t="s">
        <v>1174</v>
      </c>
      <c r="C328" s="3" t="s">
        <v>2543</v>
      </c>
      <c r="D328" s="3" t="s">
        <v>415</v>
      </c>
      <c r="E328" s="3">
        <v>6164</v>
      </c>
      <c r="F328" s="75">
        <v>13.292999999999999</v>
      </c>
      <c r="G328" s="3" t="s">
        <v>3283</v>
      </c>
      <c r="H328" s="3">
        <v>8</v>
      </c>
      <c r="I328" s="76">
        <v>2.67</v>
      </c>
      <c r="J328" s="3" t="s">
        <v>1411</v>
      </c>
      <c r="K328" s="3">
        <v>0</v>
      </c>
      <c r="L328" s="3">
        <f t="shared" si="15"/>
        <v>8</v>
      </c>
      <c r="M328" s="5">
        <v>0.33</v>
      </c>
      <c r="N328" s="5">
        <v>26.67</v>
      </c>
      <c r="O328" s="5">
        <v>0.05</v>
      </c>
      <c r="P328" s="77">
        <f t="shared" si="16"/>
        <v>0.60182050703377721</v>
      </c>
      <c r="Q328" s="5">
        <f t="shared" si="17"/>
        <v>0.5048829756994776</v>
      </c>
    </row>
    <row r="329" spans="1:17">
      <c r="A329" s="3" t="s">
        <v>838</v>
      </c>
      <c r="B329" s="3" t="s">
        <v>718</v>
      </c>
      <c r="C329" s="3" t="s">
        <v>3284</v>
      </c>
      <c r="D329" s="3" t="s">
        <v>500</v>
      </c>
      <c r="E329" s="3">
        <v>120</v>
      </c>
      <c r="F329" s="75">
        <v>79.155000000000001</v>
      </c>
      <c r="G329" s="3" t="s">
        <v>3285</v>
      </c>
      <c r="H329" s="3">
        <v>4</v>
      </c>
      <c r="I329" s="76">
        <v>1.33</v>
      </c>
      <c r="J329" s="3" t="s">
        <v>1411</v>
      </c>
      <c r="K329" s="3">
        <v>0</v>
      </c>
      <c r="L329" s="3">
        <f t="shared" si="15"/>
        <v>4</v>
      </c>
      <c r="M329" s="5">
        <v>0.33</v>
      </c>
      <c r="N329" s="5">
        <v>13.33</v>
      </c>
      <c r="O329" s="5">
        <v>0.06</v>
      </c>
      <c r="P329" s="77">
        <f t="shared" si="16"/>
        <v>5.0533762870317731E-2</v>
      </c>
      <c r="Q329" s="5">
        <f t="shared" si="17"/>
        <v>4.2394096367716218E-2</v>
      </c>
    </row>
    <row r="330" spans="1:17">
      <c r="A330" s="3" t="s">
        <v>838</v>
      </c>
      <c r="B330" s="3" t="s">
        <v>708</v>
      </c>
      <c r="C330" s="3" t="s">
        <v>1705</v>
      </c>
      <c r="D330" s="3" t="s">
        <v>10</v>
      </c>
      <c r="E330" s="3">
        <v>55210</v>
      </c>
      <c r="F330" s="75">
        <v>71.369</v>
      </c>
      <c r="G330" s="3" t="s">
        <v>2370</v>
      </c>
      <c r="H330" s="3">
        <v>6</v>
      </c>
      <c r="I330" s="76">
        <v>2</v>
      </c>
      <c r="J330" s="3" t="s">
        <v>1411</v>
      </c>
      <c r="K330" s="3">
        <v>0</v>
      </c>
      <c r="L330" s="3">
        <f t="shared" si="15"/>
        <v>6</v>
      </c>
      <c r="M330" s="5">
        <v>0.33</v>
      </c>
      <c r="N330" s="5">
        <v>20</v>
      </c>
      <c r="O330" s="5">
        <v>0.06</v>
      </c>
      <c r="P330" s="77">
        <f t="shared" si="16"/>
        <v>8.4070114475472538E-2</v>
      </c>
      <c r="Q330" s="5">
        <f t="shared" si="17"/>
        <v>7.0528619526403144E-2</v>
      </c>
    </row>
    <row r="331" spans="1:17">
      <c r="A331" s="3" t="s">
        <v>838</v>
      </c>
      <c r="B331" s="3" t="s">
        <v>748</v>
      </c>
      <c r="C331" s="3" t="s">
        <v>1589</v>
      </c>
      <c r="D331" s="3" t="s">
        <v>15</v>
      </c>
      <c r="E331" s="3">
        <v>708</v>
      </c>
      <c r="F331" s="75">
        <v>31.361999999999998</v>
      </c>
      <c r="G331" s="3" t="s">
        <v>3285</v>
      </c>
      <c r="H331" s="3">
        <v>4</v>
      </c>
      <c r="I331" s="76">
        <v>1.33</v>
      </c>
      <c r="J331" s="3" t="s">
        <v>1411</v>
      </c>
      <c r="K331" s="3">
        <v>0</v>
      </c>
      <c r="L331" s="3">
        <f t="shared" si="15"/>
        <v>4</v>
      </c>
      <c r="M331" s="5">
        <v>0.33</v>
      </c>
      <c r="N331" s="5">
        <v>13.33</v>
      </c>
      <c r="O331" s="5">
        <v>0.06</v>
      </c>
      <c r="P331" s="77">
        <f t="shared" si="16"/>
        <v>0.12754288629551688</v>
      </c>
      <c r="Q331" s="5">
        <f t="shared" si="17"/>
        <v>0.10699906568415847</v>
      </c>
    </row>
    <row r="332" spans="1:17">
      <c r="A332" s="3" t="s">
        <v>838</v>
      </c>
      <c r="B332" s="3" t="s">
        <v>750</v>
      </c>
      <c r="C332" s="3" t="s">
        <v>3286</v>
      </c>
      <c r="D332" s="3" t="s">
        <v>512</v>
      </c>
      <c r="E332" s="3">
        <v>65265</v>
      </c>
      <c r="F332" s="75">
        <v>24.992999999999999</v>
      </c>
      <c r="G332" s="3" t="s">
        <v>3036</v>
      </c>
      <c r="H332" s="3">
        <v>5</v>
      </c>
      <c r="I332" s="76">
        <v>1.67</v>
      </c>
      <c r="J332" s="3" t="s">
        <v>1411</v>
      </c>
      <c r="K332" s="3">
        <v>0</v>
      </c>
      <c r="L332" s="3">
        <f t="shared" si="15"/>
        <v>5</v>
      </c>
      <c r="M332" s="5">
        <v>0.33</v>
      </c>
      <c r="N332" s="5">
        <v>16.670000000000002</v>
      </c>
      <c r="O332" s="5">
        <v>0.06</v>
      </c>
      <c r="P332" s="77">
        <f t="shared" si="16"/>
        <v>0.20005601568439163</v>
      </c>
      <c r="Q332" s="5">
        <f t="shared" si="17"/>
        <v>0.16783222792314734</v>
      </c>
    </row>
    <row r="333" spans="1:17">
      <c r="A333" s="3" t="s">
        <v>838</v>
      </c>
      <c r="B333" s="3" t="s">
        <v>1109</v>
      </c>
      <c r="C333" s="3" t="s">
        <v>3287</v>
      </c>
      <c r="D333" s="3" t="s">
        <v>605</v>
      </c>
      <c r="E333" s="3">
        <v>10594</v>
      </c>
      <c r="F333" s="75">
        <v>273.60000000000002</v>
      </c>
      <c r="G333" s="3" t="s">
        <v>2370</v>
      </c>
      <c r="H333" s="3">
        <v>6</v>
      </c>
      <c r="I333" s="76">
        <v>2</v>
      </c>
      <c r="J333" s="3" t="s">
        <v>1411</v>
      </c>
      <c r="K333" s="3">
        <v>0</v>
      </c>
      <c r="L333" s="3">
        <f t="shared" si="15"/>
        <v>6</v>
      </c>
      <c r="M333" s="5">
        <v>0.33</v>
      </c>
      <c r="N333" s="5">
        <v>20</v>
      </c>
      <c r="O333" s="5">
        <v>0.06</v>
      </c>
      <c r="P333" s="77">
        <f t="shared" si="16"/>
        <v>2.1929824561403508E-2</v>
      </c>
      <c r="Q333" s="5">
        <f t="shared" si="17"/>
        <v>1.8397503826680796E-2</v>
      </c>
    </row>
    <row r="334" spans="1:17">
      <c r="A334" s="3" t="s">
        <v>838</v>
      </c>
      <c r="B334" s="3" t="s">
        <v>1129</v>
      </c>
      <c r="C334" s="3" t="s">
        <v>3288</v>
      </c>
      <c r="D334" s="3" t="s">
        <v>613</v>
      </c>
      <c r="E334" s="3">
        <v>54439</v>
      </c>
      <c r="F334" s="75">
        <v>118.718</v>
      </c>
      <c r="G334" s="3" t="s">
        <v>1751</v>
      </c>
      <c r="H334" s="3">
        <v>6</v>
      </c>
      <c r="I334" s="76">
        <v>2</v>
      </c>
      <c r="J334" s="3" t="s">
        <v>1411</v>
      </c>
      <c r="K334" s="3">
        <v>0</v>
      </c>
      <c r="L334" s="3">
        <f t="shared" si="15"/>
        <v>6</v>
      </c>
      <c r="M334" s="5">
        <v>0.33</v>
      </c>
      <c r="N334" s="5">
        <v>20</v>
      </c>
      <c r="O334" s="5">
        <v>0.06</v>
      </c>
      <c r="P334" s="77">
        <f t="shared" si="16"/>
        <v>5.0539934971950334E-2</v>
      </c>
      <c r="Q334" s="5">
        <f t="shared" si="17"/>
        <v>4.2399274305327465E-2</v>
      </c>
    </row>
    <row r="335" spans="1:17">
      <c r="A335" s="3" t="s">
        <v>838</v>
      </c>
      <c r="B335" s="3" t="s">
        <v>1223</v>
      </c>
      <c r="C335" s="3" t="s">
        <v>3289</v>
      </c>
      <c r="D335" s="3" t="s">
        <v>624</v>
      </c>
      <c r="E335" s="3">
        <v>23212</v>
      </c>
      <c r="F335" s="75">
        <v>41.192999999999998</v>
      </c>
      <c r="G335" s="3" t="s">
        <v>3290</v>
      </c>
      <c r="H335" s="3">
        <v>6</v>
      </c>
      <c r="I335" s="76">
        <v>2</v>
      </c>
      <c r="J335" s="3" t="s">
        <v>1411</v>
      </c>
      <c r="K335" s="3">
        <v>0</v>
      </c>
      <c r="L335" s="3">
        <f t="shared" si="15"/>
        <v>6</v>
      </c>
      <c r="M335" s="5">
        <v>0.33</v>
      </c>
      <c r="N335" s="5">
        <v>20</v>
      </c>
      <c r="O335" s="5">
        <v>0.06</v>
      </c>
      <c r="P335" s="77">
        <f t="shared" si="16"/>
        <v>0.1456558153084262</v>
      </c>
      <c r="Q335" s="5">
        <f t="shared" si="17"/>
        <v>0.12219447592988775</v>
      </c>
    </row>
    <row r="336" spans="1:17">
      <c r="A336" s="3" t="s">
        <v>838</v>
      </c>
      <c r="B336" s="3" t="s">
        <v>1358</v>
      </c>
      <c r="C336" s="3" t="s">
        <v>3291</v>
      </c>
      <c r="D336" s="3" t="s">
        <v>679</v>
      </c>
      <c r="E336" s="3">
        <v>85451</v>
      </c>
      <c r="F336" s="75">
        <v>88.084000000000003</v>
      </c>
      <c r="G336" s="3" t="s">
        <v>3290</v>
      </c>
      <c r="H336" s="3">
        <v>6</v>
      </c>
      <c r="I336" s="76">
        <v>2</v>
      </c>
      <c r="J336" s="3" t="s">
        <v>1411</v>
      </c>
      <c r="K336" s="3">
        <v>0</v>
      </c>
      <c r="L336" s="3">
        <f t="shared" si="15"/>
        <v>6</v>
      </c>
      <c r="M336" s="5">
        <v>0.33</v>
      </c>
      <c r="N336" s="5">
        <v>20</v>
      </c>
      <c r="O336" s="5">
        <v>0.06</v>
      </c>
      <c r="P336" s="77">
        <f t="shared" si="16"/>
        <v>6.8116797602288726E-2</v>
      </c>
      <c r="Q336" s="5">
        <f t="shared" si="17"/>
        <v>5.7144964431450278E-2</v>
      </c>
    </row>
    <row r="337" spans="1:17">
      <c r="A337" s="3" t="s">
        <v>838</v>
      </c>
      <c r="B337" s="3" t="s">
        <v>827</v>
      </c>
      <c r="C337" s="3" t="s">
        <v>3292</v>
      </c>
      <c r="D337" s="3" t="s">
        <v>530</v>
      </c>
      <c r="E337" s="3">
        <v>9093</v>
      </c>
      <c r="F337" s="75">
        <v>52.488999999999997</v>
      </c>
      <c r="G337" s="3" t="s">
        <v>2016</v>
      </c>
      <c r="H337" s="3">
        <v>5</v>
      </c>
      <c r="I337" s="76">
        <v>1.67</v>
      </c>
      <c r="J337" s="3" t="s">
        <v>1411</v>
      </c>
      <c r="K337" s="3">
        <v>0</v>
      </c>
      <c r="L337" s="3">
        <f t="shared" si="15"/>
        <v>5</v>
      </c>
      <c r="M337" s="5">
        <v>0.33</v>
      </c>
      <c r="N337" s="5">
        <v>16.670000000000002</v>
      </c>
      <c r="O337" s="5">
        <v>7.0000000000000007E-2</v>
      </c>
      <c r="P337" s="77">
        <f t="shared" si="16"/>
        <v>9.5258054068471501E-2</v>
      </c>
      <c r="Q337" s="5">
        <f t="shared" si="17"/>
        <v>7.9914474889657305E-2</v>
      </c>
    </row>
    <row r="338" spans="1:17">
      <c r="A338" s="3" t="s">
        <v>838</v>
      </c>
      <c r="B338" s="3" t="s">
        <v>828</v>
      </c>
      <c r="C338" s="3" t="s">
        <v>2781</v>
      </c>
      <c r="D338" s="3" t="s">
        <v>531</v>
      </c>
      <c r="E338" s="3">
        <v>5977</v>
      </c>
      <c r="F338" s="75">
        <v>44.155000000000001</v>
      </c>
      <c r="G338" s="3" t="s">
        <v>1405</v>
      </c>
      <c r="H338" s="3">
        <v>4</v>
      </c>
      <c r="I338" s="76">
        <v>1.33</v>
      </c>
      <c r="J338" s="3" t="s">
        <v>1411</v>
      </c>
      <c r="K338" s="3">
        <v>0</v>
      </c>
      <c r="L338" s="3">
        <f t="shared" si="15"/>
        <v>4</v>
      </c>
      <c r="M338" s="5">
        <v>0.33</v>
      </c>
      <c r="N338" s="5">
        <v>13.33</v>
      </c>
      <c r="O338" s="5">
        <v>7.0000000000000007E-2</v>
      </c>
      <c r="P338" s="77">
        <f t="shared" si="16"/>
        <v>9.0589967161136903E-2</v>
      </c>
      <c r="Q338" s="5">
        <f t="shared" si="17"/>
        <v>7.599829459826922E-2</v>
      </c>
    </row>
    <row r="339" spans="1:17">
      <c r="A339" s="3" t="s">
        <v>838</v>
      </c>
      <c r="B339" s="3" t="s">
        <v>927</v>
      </c>
      <c r="C339" s="3" t="s">
        <v>2982</v>
      </c>
      <c r="D339" s="3" t="s">
        <v>552</v>
      </c>
      <c r="E339" s="3">
        <v>10363</v>
      </c>
      <c r="F339" s="75">
        <v>40.143999999999998</v>
      </c>
      <c r="G339" s="3" t="s">
        <v>1512</v>
      </c>
      <c r="H339" s="3">
        <v>4</v>
      </c>
      <c r="I339" s="76">
        <v>1.33</v>
      </c>
      <c r="J339" s="3" t="s">
        <v>1411</v>
      </c>
      <c r="K339" s="3">
        <v>0</v>
      </c>
      <c r="L339" s="3">
        <f t="shared" si="15"/>
        <v>4</v>
      </c>
      <c r="M339" s="5">
        <v>0.33</v>
      </c>
      <c r="N339" s="5">
        <v>13.33</v>
      </c>
      <c r="O339" s="5">
        <v>7.0000000000000007E-2</v>
      </c>
      <c r="P339" s="77">
        <f t="shared" si="16"/>
        <v>9.9641291351135919E-2</v>
      </c>
      <c r="Q339" s="5">
        <f t="shared" si="17"/>
        <v>8.3591687375114035E-2</v>
      </c>
    </row>
    <row r="340" spans="1:17">
      <c r="A340" s="3" t="s">
        <v>838</v>
      </c>
      <c r="B340" s="3" t="s">
        <v>1030</v>
      </c>
      <c r="C340" s="3" t="s">
        <v>3293</v>
      </c>
      <c r="D340" s="3" t="s">
        <v>579</v>
      </c>
      <c r="E340" s="3">
        <v>23077</v>
      </c>
      <c r="F340" s="75">
        <v>510.084</v>
      </c>
      <c r="G340" s="3" t="s">
        <v>1456</v>
      </c>
      <c r="H340" s="3">
        <v>4</v>
      </c>
      <c r="I340" s="76">
        <v>1.33</v>
      </c>
      <c r="J340" s="3" t="s">
        <v>1411</v>
      </c>
      <c r="K340" s="3">
        <v>0</v>
      </c>
      <c r="L340" s="3">
        <f t="shared" si="15"/>
        <v>4</v>
      </c>
      <c r="M340" s="5">
        <v>0.33</v>
      </c>
      <c r="N340" s="5">
        <v>13.33</v>
      </c>
      <c r="O340" s="5">
        <v>7.0000000000000007E-2</v>
      </c>
      <c r="P340" s="77">
        <f t="shared" si="16"/>
        <v>7.8418456567937826E-3</v>
      </c>
      <c r="Q340" s="5">
        <f t="shared" si="17"/>
        <v>6.5787295778471332E-3</v>
      </c>
    </row>
    <row r="341" spans="1:17">
      <c r="A341" s="3" t="s">
        <v>838</v>
      </c>
      <c r="B341" s="3" t="s">
        <v>1220</v>
      </c>
      <c r="C341" s="3" t="s">
        <v>2331</v>
      </c>
      <c r="D341" s="3" t="s">
        <v>429</v>
      </c>
      <c r="E341" s="3">
        <v>6238</v>
      </c>
      <c r="F341" s="75">
        <v>152.47200000000001</v>
      </c>
      <c r="G341" s="3" t="s">
        <v>1405</v>
      </c>
      <c r="H341" s="3">
        <v>4</v>
      </c>
      <c r="I341" s="76">
        <v>1.33</v>
      </c>
      <c r="J341" s="3" t="s">
        <v>1411</v>
      </c>
      <c r="K341" s="3">
        <v>0</v>
      </c>
      <c r="L341" s="3">
        <f t="shared" si="15"/>
        <v>4</v>
      </c>
      <c r="M341" s="5">
        <v>0.33</v>
      </c>
      <c r="N341" s="5">
        <v>13.33</v>
      </c>
      <c r="O341" s="5">
        <v>7.0000000000000007E-2</v>
      </c>
      <c r="P341" s="77">
        <f t="shared" si="16"/>
        <v>2.6234324990817987E-2</v>
      </c>
      <c r="Q341" s="5">
        <f t="shared" si="17"/>
        <v>2.2008661905048646E-2</v>
      </c>
    </row>
    <row r="342" spans="1:17">
      <c r="A342" s="3" t="s">
        <v>838</v>
      </c>
      <c r="B342" s="3" t="s">
        <v>1282</v>
      </c>
      <c r="C342" s="3" t="s">
        <v>3294</v>
      </c>
      <c r="D342" s="3" t="s">
        <v>650</v>
      </c>
      <c r="E342" s="3">
        <v>57522</v>
      </c>
      <c r="F342" s="75">
        <v>124.264</v>
      </c>
      <c r="G342" s="3" t="s">
        <v>2234</v>
      </c>
      <c r="H342" s="3">
        <v>4</v>
      </c>
      <c r="I342" s="76">
        <v>1.33</v>
      </c>
      <c r="J342" s="3" t="s">
        <v>1411</v>
      </c>
      <c r="K342" s="3">
        <v>0</v>
      </c>
      <c r="L342" s="3">
        <f t="shared" si="15"/>
        <v>4</v>
      </c>
      <c r="M342" s="5">
        <v>0.33</v>
      </c>
      <c r="N342" s="5">
        <v>13.33</v>
      </c>
      <c r="O342" s="5">
        <v>7.0000000000000007E-2</v>
      </c>
      <c r="P342" s="77">
        <f t="shared" si="16"/>
        <v>3.2189531964205244E-2</v>
      </c>
      <c r="Q342" s="5">
        <f t="shared" si="17"/>
        <v>2.700464090956816E-2</v>
      </c>
    </row>
    <row r="343" spans="1:17">
      <c r="A343" s="3" t="s">
        <v>838</v>
      </c>
      <c r="B343" s="3" t="s">
        <v>1287</v>
      </c>
      <c r="C343" s="3" t="s">
        <v>2703</v>
      </c>
      <c r="D343" s="3" t="s">
        <v>455</v>
      </c>
      <c r="E343" s="3">
        <v>6428</v>
      </c>
      <c r="F343" s="75">
        <v>19.329999999999998</v>
      </c>
      <c r="G343" s="3" t="s">
        <v>2016</v>
      </c>
      <c r="H343" s="3">
        <v>5</v>
      </c>
      <c r="I343" s="76">
        <v>1.67</v>
      </c>
      <c r="J343" s="3" t="s">
        <v>1411</v>
      </c>
      <c r="K343" s="3">
        <v>0</v>
      </c>
      <c r="L343" s="3">
        <f t="shared" si="15"/>
        <v>5</v>
      </c>
      <c r="M343" s="5">
        <v>0.33</v>
      </c>
      <c r="N343" s="5">
        <v>16.670000000000002</v>
      </c>
      <c r="O343" s="5">
        <v>7.0000000000000007E-2</v>
      </c>
      <c r="P343" s="77">
        <f t="shared" si="16"/>
        <v>0.2586652871184687</v>
      </c>
      <c r="Q343" s="5">
        <f t="shared" si="17"/>
        <v>0.21700107979737307</v>
      </c>
    </row>
    <row r="344" spans="1:17">
      <c r="A344" s="3" t="s">
        <v>838</v>
      </c>
      <c r="B344" s="3" t="s">
        <v>1380</v>
      </c>
      <c r="C344" s="3" t="s">
        <v>1486</v>
      </c>
      <c r="D344" s="3" t="s">
        <v>225</v>
      </c>
      <c r="E344" s="3">
        <v>7534</v>
      </c>
      <c r="F344" s="75">
        <v>27.745000000000001</v>
      </c>
      <c r="G344" s="3" t="s">
        <v>1405</v>
      </c>
      <c r="H344" s="3">
        <v>4</v>
      </c>
      <c r="I344" s="76">
        <v>1.33</v>
      </c>
      <c r="J344" s="3" t="s">
        <v>1411</v>
      </c>
      <c r="K344" s="3">
        <v>0</v>
      </c>
      <c r="L344" s="3">
        <f t="shared" si="15"/>
        <v>4</v>
      </c>
      <c r="M344" s="5">
        <v>0.33</v>
      </c>
      <c r="N344" s="5">
        <v>13.33</v>
      </c>
      <c r="O344" s="5">
        <v>7.0000000000000007E-2</v>
      </c>
      <c r="P344" s="77">
        <f t="shared" si="16"/>
        <v>0.14417012074247612</v>
      </c>
      <c r="Q344" s="5">
        <f t="shared" si="17"/>
        <v>0.1209480878712048</v>
      </c>
    </row>
    <row r="345" spans="1:17">
      <c r="A345" s="3" t="s">
        <v>838</v>
      </c>
      <c r="B345" s="3" t="s">
        <v>823</v>
      </c>
      <c r="C345" s="3" t="s">
        <v>2098</v>
      </c>
      <c r="D345" s="3" t="s">
        <v>277</v>
      </c>
      <c r="E345" s="3">
        <v>170506</v>
      </c>
      <c r="F345" s="75">
        <v>114.76</v>
      </c>
      <c r="G345" s="3" t="s">
        <v>1458</v>
      </c>
      <c r="H345" s="3">
        <v>4</v>
      </c>
      <c r="I345" s="76">
        <v>1.33</v>
      </c>
      <c r="J345" s="3" t="s">
        <v>1411</v>
      </c>
      <c r="K345" s="3">
        <v>0</v>
      </c>
      <c r="L345" s="3">
        <f t="shared" si="15"/>
        <v>4</v>
      </c>
      <c r="M345" s="5">
        <v>0.33</v>
      </c>
      <c r="N345" s="5">
        <v>13.33</v>
      </c>
      <c r="O345" s="5">
        <v>0.09</v>
      </c>
      <c r="P345" s="77">
        <f t="shared" si="16"/>
        <v>3.4855350296270474E-2</v>
      </c>
      <c r="Q345" s="5">
        <f t="shared" si="17"/>
        <v>2.9241065684790669E-2</v>
      </c>
    </row>
    <row r="346" spans="1:17">
      <c r="A346" s="3" t="s">
        <v>838</v>
      </c>
      <c r="B346" s="3" t="s">
        <v>862</v>
      </c>
      <c r="C346" s="3" t="s">
        <v>2948</v>
      </c>
      <c r="D346" s="3" t="s">
        <v>540</v>
      </c>
      <c r="E346" s="3">
        <v>55740</v>
      </c>
      <c r="F346" s="75">
        <v>66.510000000000005</v>
      </c>
      <c r="G346" s="3" t="s">
        <v>1484</v>
      </c>
      <c r="H346" s="3">
        <v>4</v>
      </c>
      <c r="I346" s="76">
        <v>1.33</v>
      </c>
      <c r="J346" s="3" t="s">
        <v>1411</v>
      </c>
      <c r="K346" s="3">
        <v>0</v>
      </c>
      <c r="L346" s="3">
        <f t="shared" si="15"/>
        <v>4</v>
      </c>
      <c r="M346" s="5">
        <v>0.33</v>
      </c>
      <c r="N346" s="5">
        <v>13.33</v>
      </c>
      <c r="O346" s="5">
        <v>0.09</v>
      </c>
      <c r="P346" s="77">
        <f t="shared" si="16"/>
        <v>6.0141332130506688E-2</v>
      </c>
      <c r="Q346" s="5">
        <f t="shared" si="17"/>
        <v>5.0454137693378094E-2</v>
      </c>
    </row>
    <row r="347" spans="1:17">
      <c r="A347" s="3" t="s">
        <v>838</v>
      </c>
      <c r="B347" s="3" t="s">
        <v>876</v>
      </c>
      <c r="C347" s="3" t="s">
        <v>2937</v>
      </c>
      <c r="D347" s="3" t="s">
        <v>543</v>
      </c>
      <c r="E347" s="3">
        <v>25940</v>
      </c>
      <c r="F347" s="75">
        <v>55.401000000000003</v>
      </c>
      <c r="G347" s="3" t="s">
        <v>1487</v>
      </c>
      <c r="H347" s="3">
        <v>4</v>
      </c>
      <c r="I347" s="76">
        <v>1.33</v>
      </c>
      <c r="J347" s="3" t="s">
        <v>1411</v>
      </c>
      <c r="K347" s="3">
        <v>0</v>
      </c>
      <c r="L347" s="3">
        <f t="shared" si="15"/>
        <v>4</v>
      </c>
      <c r="M347" s="5">
        <v>0.33</v>
      </c>
      <c r="N347" s="5">
        <v>13.33</v>
      </c>
      <c r="O347" s="5">
        <v>0.09</v>
      </c>
      <c r="P347" s="77">
        <f t="shared" si="16"/>
        <v>7.2200862800310461E-2</v>
      </c>
      <c r="Q347" s="5">
        <f t="shared" si="17"/>
        <v>6.0571193624421531E-2</v>
      </c>
    </row>
    <row r="348" spans="1:17">
      <c r="A348" s="3" t="s">
        <v>838</v>
      </c>
      <c r="B348" s="3" t="s">
        <v>1026</v>
      </c>
      <c r="C348" s="3" t="s">
        <v>3295</v>
      </c>
      <c r="D348" s="3" t="s">
        <v>577</v>
      </c>
      <c r="E348" s="3">
        <v>29088</v>
      </c>
      <c r="F348" s="75">
        <v>33.42</v>
      </c>
      <c r="G348" s="3" t="s">
        <v>1484</v>
      </c>
      <c r="H348" s="3">
        <v>4</v>
      </c>
      <c r="I348" s="76">
        <v>1.33</v>
      </c>
      <c r="J348" s="3" t="s">
        <v>1411</v>
      </c>
      <c r="K348" s="3">
        <v>0</v>
      </c>
      <c r="L348" s="3">
        <f t="shared" si="15"/>
        <v>4</v>
      </c>
      <c r="M348" s="5">
        <v>0.33</v>
      </c>
      <c r="N348" s="5">
        <v>13.33</v>
      </c>
      <c r="O348" s="5">
        <v>0.09</v>
      </c>
      <c r="P348" s="77">
        <f t="shared" si="16"/>
        <v>0.11968880909634949</v>
      </c>
      <c r="Q348" s="5">
        <f t="shared" si="17"/>
        <v>0.10041007474525965</v>
      </c>
    </row>
    <row r="349" spans="1:17">
      <c r="A349" s="3" t="s">
        <v>838</v>
      </c>
      <c r="B349" s="3" t="s">
        <v>1042</v>
      </c>
      <c r="C349" s="3" t="s">
        <v>2984</v>
      </c>
      <c r="D349" s="3" t="s">
        <v>584</v>
      </c>
      <c r="E349" s="3">
        <v>25983</v>
      </c>
      <c r="F349" s="75">
        <v>35.893999999999998</v>
      </c>
      <c r="G349" s="3" t="s">
        <v>1484</v>
      </c>
      <c r="H349" s="3">
        <v>4</v>
      </c>
      <c r="I349" s="76">
        <v>1.33</v>
      </c>
      <c r="J349" s="3" t="s">
        <v>1411</v>
      </c>
      <c r="K349" s="3">
        <v>0</v>
      </c>
      <c r="L349" s="3">
        <f t="shared" si="15"/>
        <v>4</v>
      </c>
      <c r="M349" s="5">
        <v>0.33</v>
      </c>
      <c r="N349" s="5">
        <v>13.33</v>
      </c>
      <c r="O349" s="5">
        <v>0.09</v>
      </c>
      <c r="P349" s="77">
        <f t="shared" si="16"/>
        <v>0.11143923775561376</v>
      </c>
      <c r="Q349" s="5">
        <f t="shared" si="17"/>
        <v>9.3489293419139072E-2</v>
      </c>
    </row>
    <row r="350" spans="1:17">
      <c r="A350" s="3" t="s">
        <v>838</v>
      </c>
      <c r="B350" s="3" t="s">
        <v>1141</v>
      </c>
      <c r="C350" s="3" t="s">
        <v>2711</v>
      </c>
      <c r="D350" s="3" t="s">
        <v>405</v>
      </c>
      <c r="E350" s="3">
        <v>29803</v>
      </c>
      <c r="F350" s="75">
        <v>63.575000000000003</v>
      </c>
      <c r="G350" s="3" t="s">
        <v>1484</v>
      </c>
      <c r="H350" s="3">
        <v>4</v>
      </c>
      <c r="I350" s="76">
        <v>1.33</v>
      </c>
      <c r="J350" s="3" t="s">
        <v>1411</v>
      </c>
      <c r="K350" s="3">
        <v>0</v>
      </c>
      <c r="L350" s="3">
        <f t="shared" si="15"/>
        <v>4</v>
      </c>
      <c r="M350" s="5">
        <v>0.33</v>
      </c>
      <c r="N350" s="5">
        <v>13.33</v>
      </c>
      <c r="O350" s="5">
        <v>0.09</v>
      </c>
      <c r="P350" s="77">
        <f t="shared" si="16"/>
        <v>6.2917813605977188E-2</v>
      </c>
      <c r="Q350" s="5">
        <f t="shared" si="17"/>
        <v>5.2783400676155362E-2</v>
      </c>
    </row>
    <row r="351" spans="1:17">
      <c r="A351" s="3" t="s">
        <v>838</v>
      </c>
      <c r="B351" s="3" t="s">
        <v>1146</v>
      </c>
      <c r="C351" s="3" t="s">
        <v>3296</v>
      </c>
      <c r="D351" s="3" t="s">
        <v>620</v>
      </c>
      <c r="E351" s="3">
        <v>6118</v>
      </c>
      <c r="F351" s="75">
        <v>29.247</v>
      </c>
      <c r="G351" s="3" t="s">
        <v>1487</v>
      </c>
      <c r="H351" s="3">
        <v>4</v>
      </c>
      <c r="I351" s="76">
        <v>1.33</v>
      </c>
      <c r="J351" s="3" t="s">
        <v>1411</v>
      </c>
      <c r="K351" s="3">
        <v>0</v>
      </c>
      <c r="L351" s="3">
        <f t="shared" si="15"/>
        <v>4</v>
      </c>
      <c r="M351" s="5">
        <v>0.33</v>
      </c>
      <c r="N351" s="5">
        <v>13.33</v>
      </c>
      <c r="O351" s="5">
        <v>0.09</v>
      </c>
      <c r="P351" s="77">
        <f t="shared" si="16"/>
        <v>0.13676616405101377</v>
      </c>
      <c r="Q351" s="5">
        <f t="shared" si="17"/>
        <v>0.11473671480789746</v>
      </c>
    </row>
    <row r="352" spans="1:17">
      <c r="A352" s="3" t="s">
        <v>838</v>
      </c>
      <c r="B352" s="3" t="s">
        <v>1290</v>
      </c>
      <c r="C352" s="3" t="s">
        <v>3297</v>
      </c>
      <c r="D352" s="3" t="s">
        <v>654</v>
      </c>
      <c r="E352" s="3">
        <v>6741</v>
      </c>
      <c r="F352" s="75">
        <v>46.837000000000003</v>
      </c>
      <c r="G352" s="3" t="s">
        <v>1487</v>
      </c>
      <c r="H352" s="3">
        <v>4</v>
      </c>
      <c r="I352" s="76">
        <v>1.33</v>
      </c>
      <c r="J352" s="3" t="s">
        <v>1411</v>
      </c>
      <c r="K352" s="3">
        <v>0</v>
      </c>
      <c r="L352" s="3">
        <f t="shared" si="15"/>
        <v>4</v>
      </c>
      <c r="M352" s="5">
        <v>0.33</v>
      </c>
      <c r="N352" s="5">
        <v>13.33</v>
      </c>
      <c r="O352" s="5">
        <v>0.09</v>
      </c>
      <c r="P352" s="77">
        <f t="shared" si="16"/>
        <v>8.5402566347118722E-2</v>
      </c>
      <c r="Q352" s="5">
        <f t="shared" si="17"/>
        <v>7.1646448277784172E-2</v>
      </c>
    </row>
    <row r="353" spans="1:17">
      <c r="A353" s="3" t="s">
        <v>838</v>
      </c>
      <c r="B353" s="3" t="s">
        <v>1299</v>
      </c>
      <c r="C353" s="3" t="s">
        <v>3298</v>
      </c>
      <c r="D353" s="3" t="s">
        <v>662</v>
      </c>
      <c r="E353" s="3">
        <v>25949</v>
      </c>
      <c r="F353" s="75">
        <v>28.722000000000001</v>
      </c>
      <c r="G353" s="3" t="s">
        <v>1484</v>
      </c>
      <c r="H353" s="3">
        <v>4</v>
      </c>
      <c r="I353" s="76">
        <v>1.33</v>
      </c>
      <c r="J353" s="3" t="s">
        <v>1411</v>
      </c>
      <c r="K353" s="3">
        <v>0</v>
      </c>
      <c r="L353" s="3">
        <f t="shared" si="15"/>
        <v>4</v>
      </c>
      <c r="M353" s="5">
        <v>0.33</v>
      </c>
      <c r="N353" s="5">
        <v>13.33</v>
      </c>
      <c r="O353" s="5">
        <v>0.09</v>
      </c>
      <c r="P353" s="77">
        <f t="shared" si="16"/>
        <v>0.13926606782257503</v>
      </c>
      <c r="Q353" s="5">
        <f t="shared" si="17"/>
        <v>0.11683394951558308</v>
      </c>
    </row>
    <row r="354" spans="1:17">
      <c r="A354" s="3" t="s">
        <v>838</v>
      </c>
      <c r="B354" s="3" t="s">
        <v>1117</v>
      </c>
      <c r="C354" s="3" t="s">
        <v>3299</v>
      </c>
      <c r="D354" s="3" t="s">
        <v>608</v>
      </c>
      <c r="E354" s="3">
        <v>5859</v>
      </c>
      <c r="F354" s="75">
        <v>87.799000000000007</v>
      </c>
      <c r="G354" s="3" t="s">
        <v>1458</v>
      </c>
      <c r="H354" s="3">
        <v>4</v>
      </c>
      <c r="I354" s="76">
        <v>1.33</v>
      </c>
      <c r="J354" s="3" t="s">
        <v>1842</v>
      </c>
      <c r="K354" s="3">
        <v>1</v>
      </c>
      <c r="L354" s="3">
        <f t="shared" si="15"/>
        <v>3</v>
      </c>
      <c r="M354" s="5">
        <v>0.33</v>
      </c>
      <c r="N354" s="5">
        <v>4</v>
      </c>
      <c r="O354" s="5">
        <v>0.15</v>
      </c>
      <c r="P354" s="77">
        <f t="shared" si="16"/>
        <v>3.4168954088315356E-2</v>
      </c>
      <c r="Q354" s="5">
        <f t="shared" si="17"/>
        <v>2.8665229939861876E-2</v>
      </c>
    </row>
    <row r="355" spans="1:17">
      <c r="A355" s="3" t="s">
        <v>838</v>
      </c>
      <c r="B355" s="3" t="s">
        <v>1363</v>
      </c>
      <c r="C355" s="3" t="s">
        <v>1827</v>
      </c>
      <c r="D355" s="3" t="s">
        <v>216</v>
      </c>
      <c r="E355" s="3">
        <v>7431</v>
      </c>
      <c r="F355" s="75">
        <v>53.652000000000001</v>
      </c>
      <c r="G355" s="3" t="s">
        <v>3300</v>
      </c>
      <c r="H355" s="3">
        <v>252</v>
      </c>
      <c r="I355" s="76">
        <v>84</v>
      </c>
      <c r="J355" s="3" t="s">
        <v>3301</v>
      </c>
      <c r="K355" s="3">
        <v>113</v>
      </c>
      <c r="L355" s="3">
        <f t="shared" si="15"/>
        <v>139</v>
      </c>
      <c r="M355" s="5">
        <v>0.33</v>
      </c>
      <c r="N355" s="5">
        <v>2.23</v>
      </c>
      <c r="O355" s="5">
        <v>0.15</v>
      </c>
      <c r="P355" s="77">
        <f t="shared" si="16"/>
        <v>2.5907701483635277</v>
      </c>
      <c r="Q355" s="5">
        <f t="shared" si="17"/>
        <v>2.1734648895667181</v>
      </c>
    </row>
    <row r="356" spans="1:17">
      <c r="A356" s="3" t="s">
        <v>838</v>
      </c>
      <c r="B356" s="3" t="s">
        <v>1200</v>
      </c>
      <c r="C356" s="3" t="s">
        <v>1594</v>
      </c>
      <c r="D356" s="3" t="s">
        <v>173</v>
      </c>
      <c r="E356" s="3">
        <v>6222</v>
      </c>
      <c r="F356" s="75">
        <v>17.719000000000001</v>
      </c>
      <c r="G356" s="3" t="s">
        <v>1499</v>
      </c>
      <c r="H356" s="3">
        <v>18</v>
      </c>
      <c r="I356" s="76">
        <v>6</v>
      </c>
      <c r="J356" s="3" t="s">
        <v>1983</v>
      </c>
      <c r="K356" s="3">
        <v>11</v>
      </c>
      <c r="L356" s="3">
        <f t="shared" si="15"/>
        <v>7</v>
      </c>
      <c r="M356" s="5">
        <v>0.32</v>
      </c>
      <c r="N356" s="5">
        <v>1.64</v>
      </c>
      <c r="O356" s="5">
        <v>0.15</v>
      </c>
      <c r="P356" s="77">
        <f t="shared" si="16"/>
        <v>0.39505615441051978</v>
      </c>
      <c r="Q356" s="5">
        <f t="shared" si="17"/>
        <v>0.33142294833097297</v>
      </c>
    </row>
    <row r="357" spans="1:17">
      <c r="A357" s="3" t="s">
        <v>838</v>
      </c>
      <c r="B357" s="3" t="s">
        <v>728</v>
      </c>
      <c r="C357" s="3" t="s">
        <v>3302</v>
      </c>
      <c r="D357" s="3" t="s">
        <v>505</v>
      </c>
      <c r="E357" s="3">
        <v>8853</v>
      </c>
      <c r="F357" s="75">
        <v>111.651</v>
      </c>
      <c r="G357" s="3" t="s">
        <v>1487</v>
      </c>
      <c r="H357" s="3">
        <v>4</v>
      </c>
      <c r="I357" s="76">
        <v>1.33</v>
      </c>
      <c r="J357" s="3" t="s">
        <v>1431</v>
      </c>
      <c r="K357" s="3">
        <v>3</v>
      </c>
      <c r="L357" s="3">
        <f t="shared" si="15"/>
        <v>1</v>
      </c>
      <c r="M357" s="5">
        <v>0.3</v>
      </c>
      <c r="N357" s="5">
        <v>1.33</v>
      </c>
      <c r="O357" s="5">
        <v>0.16</v>
      </c>
      <c r="P357" s="77">
        <f t="shared" si="16"/>
        <v>8.9564804614378733E-3</v>
      </c>
      <c r="Q357" s="5">
        <f t="shared" si="17"/>
        <v>7.5138258904680144E-3</v>
      </c>
    </row>
    <row r="358" spans="1:17">
      <c r="A358" s="3" t="s">
        <v>838</v>
      </c>
      <c r="B358" s="3" t="s">
        <v>1384</v>
      </c>
      <c r="C358" s="3" t="s">
        <v>3303</v>
      </c>
      <c r="D358" s="3" t="s">
        <v>687</v>
      </c>
      <c r="E358" s="3">
        <v>23211</v>
      </c>
      <c r="F358" s="75">
        <v>140.25700000000001</v>
      </c>
      <c r="G358" s="3" t="s">
        <v>1487</v>
      </c>
      <c r="H358" s="3">
        <v>4</v>
      </c>
      <c r="I358" s="76">
        <v>1.33</v>
      </c>
      <c r="J358" s="3" t="s">
        <v>1464</v>
      </c>
      <c r="K358" s="3">
        <v>3</v>
      </c>
      <c r="L358" s="3">
        <f t="shared" si="15"/>
        <v>1</v>
      </c>
      <c r="M358" s="5">
        <v>0.3</v>
      </c>
      <c r="N358" s="5">
        <v>1.33</v>
      </c>
      <c r="O358" s="5">
        <v>0.16</v>
      </c>
      <c r="P358" s="77">
        <f t="shared" si="16"/>
        <v>7.1297689241891669E-3</v>
      </c>
      <c r="Q358" s="5">
        <f t="shared" si="17"/>
        <v>5.981349768615073E-3</v>
      </c>
    </row>
    <row r="359" spans="1:17">
      <c r="A359" s="3" t="s">
        <v>838</v>
      </c>
      <c r="B359" s="3" t="s">
        <v>1031</v>
      </c>
      <c r="C359" s="3" t="s">
        <v>1780</v>
      </c>
      <c r="D359" s="3" t="s">
        <v>113</v>
      </c>
      <c r="E359" s="3">
        <v>4627</v>
      </c>
      <c r="F359" s="75">
        <v>226.53200000000001</v>
      </c>
      <c r="G359" s="3" t="s">
        <v>3055</v>
      </c>
      <c r="H359" s="3">
        <v>12</v>
      </c>
      <c r="I359" s="76">
        <v>4</v>
      </c>
      <c r="J359" s="3" t="s">
        <v>1604</v>
      </c>
      <c r="K359" s="3">
        <v>9</v>
      </c>
      <c r="L359" s="3">
        <f t="shared" si="15"/>
        <v>3</v>
      </c>
      <c r="M359" s="5">
        <v>0.27</v>
      </c>
      <c r="N359" s="5">
        <v>1.33</v>
      </c>
      <c r="O359" s="5">
        <v>0.16</v>
      </c>
      <c r="P359" s="77">
        <f t="shared" si="16"/>
        <v>1.3243162113961824E-2</v>
      </c>
      <c r="Q359" s="5">
        <f t="shared" si="17"/>
        <v>1.1110035330504886E-2</v>
      </c>
    </row>
    <row r="360" spans="1:17">
      <c r="A360" s="3" t="s">
        <v>838</v>
      </c>
      <c r="B360" s="3" t="s">
        <v>917</v>
      </c>
      <c r="C360" s="3" t="s">
        <v>1533</v>
      </c>
      <c r="D360" s="3" t="s">
        <v>78</v>
      </c>
      <c r="E360" s="3">
        <v>221613</v>
      </c>
      <c r="F360" s="75">
        <v>14.234</v>
      </c>
      <c r="G360" s="3" t="s">
        <v>1641</v>
      </c>
      <c r="H360" s="3">
        <v>16</v>
      </c>
      <c r="I360" s="76">
        <v>5.33</v>
      </c>
      <c r="J360" s="3" t="s">
        <v>1426</v>
      </c>
      <c r="K360" s="3">
        <v>10</v>
      </c>
      <c r="L360" s="3">
        <f t="shared" si="15"/>
        <v>6</v>
      </c>
      <c r="M360" s="5">
        <v>0.24</v>
      </c>
      <c r="N360" s="5">
        <v>1.6</v>
      </c>
      <c r="O360" s="5">
        <v>0.16</v>
      </c>
      <c r="P360" s="77">
        <f t="shared" si="16"/>
        <v>0.42152592384431642</v>
      </c>
      <c r="Q360" s="5">
        <f t="shared" si="17"/>
        <v>0.35362913074187619</v>
      </c>
    </row>
    <row r="361" spans="1:17">
      <c r="A361" s="3" t="s">
        <v>838</v>
      </c>
      <c r="B361" s="3" t="s">
        <v>921</v>
      </c>
      <c r="C361" s="3" t="s">
        <v>1546</v>
      </c>
      <c r="D361" s="3" t="s">
        <v>81</v>
      </c>
      <c r="E361" s="3">
        <v>85236</v>
      </c>
      <c r="F361" s="75">
        <v>13.89</v>
      </c>
      <c r="G361" s="3" t="s">
        <v>1940</v>
      </c>
      <c r="H361" s="3">
        <v>22</v>
      </c>
      <c r="I361" s="76">
        <v>7.33</v>
      </c>
      <c r="J361" s="3" t="s">
        <v>3304</v>
      </c>
      <c r="K361" s="3">
        <v>13</v>
      </c>
      <c r="L361" s="3">
        <f t="shared" si="15"/>
        <v>9</v>
      </c>
      <c r="M361" s="5">
        <v>0.22</v>
      </c>
      <c r="N361" s="5">
        <v>1.69</v>
      </c>
      <c r="O361" s="5">
        <v>0.17</v>
      </c>
      <c r="P361" s="77">
        <f t="shared" si="16"/>
        <v>0.64794816414686818</v>
      </c>
      <c r="Q361" s="5">
        <f t="shared" si="17"/>
        <v>0.54358067461985593</v>
      </c>
    </row>
    <row r="362" spans="1:17">
      <c r="A362" s="3" t="s">
        <v>838</v>
      </c>
      <c r="B362" s="3" t="s">
        <v>1091</v>
      </c>
      <c r="C362" s="3" t="s">
        <v>1783</v>
      </c>
      <c r="D362" s="3" t="s">
        <v>127</v>
      </c>
      <c r="E362" s="3">
        <v>5339</v>
      </c>
      <c r="F362" s="75">
        <v>531.79100000000005</v>
      </c>
      <c r="G362" s="3" t="s">
        <v>1456</v>
      </c>
      <c r="H362" s="3">
        <v>4</v>
      </c>
      <c r="I362" s="76">
        <v>1.33</v>
      </c>
      <c r="J362" s="3" t="s">
        <v>3305</v>
      </c>
      <c r="K362" s="3">
        <v>6</v>
      </c>
      <c r="L362" s="3">
        <f t="shared" si="15"/>
        <v>-2</v>
      </c>
      <c r="M362" s="5">
        <v>0.22</v>
      </c>
      <c r="N362" s="5">
        <v>0.67</v>
      </c>
      <c r="O362" s="5">
        <v>0.17</v>
      </c>
      <c r="P362" s="77">
        <f t="shared" si="16"/>
        <v>-3.7608759832340145E-3</v>
      </c>
      <c r="Q362" s="5">
        <f t="shared" si="17"/>
        <v>-3.1550973013708176E-3</v>
      </c>
    </row>
    <row r="363" spans="1:17">
      <c r="A363" s="3" t="s">
        <v>838</v>
      </c>
      <c r="B363" s="3" t="s">
        <v>909</v>
      </c>
      <c r="C363" s="3" t="s">
        <v>1967</v>
      </c>
      <c r="D363" s="3" t="s">
        <v>74</v>
      </c>
      <c r="E363" s="3">
        <v>3020</v>
      </c>
      <c r="F363" s="75">
        <v>15.327999999999999</v>
      </c>
      <c r="G363" s="3" t="s">
        <v>1879</v>
      </c>
      <c r="H363" s="3">
        <v>9</v>
      </c>
      <c r="I363" s="76">
        <v>3</v>
      </c>
      <c r="J363" s="3" t="s">
        <v>1474</v>
      </c>
      <c r="K363" s="3">
        <v>8</v>
      </c>
      <c r="L363" s="3">
        <f t="shared" si="15"/>
        <v>1</v>
      </c>
      <c r="M363" s="5">
        <v>0.14000000000000001</v>
      </c>
      <c r="N363" s="5">
        <v>1.1200000000000001</v>
      </c>
      <c r="O363" s="5">
        <v>0.17</v>
      </c>
      <c r="P363" s="77">
        <f t="shared" si="16"/>
        <v>6.5240083507306895E-2</v>
      </c>
      <c r="Q363" s="5">
        <f t="shared" si="17"/>
        <v>5.4731613680626595E-2</v>
      </c>
    </row>
    <row r="364" spans="1:17">
      <c r="A364" s="3" t="s">
        <v>838</v>
      </c>
      <c r="B364" s="3" t="s">
        <v>922</v>
      </c>
      <c r="C364" s="3" t="s">
        <v>3306</v>
      </c>
      <c r="D364" s="3" t="s">
        <v>3307</v>
      </c>
      <c r="E364" s="3">
        <v>8351</v>
      </c>
      <c r="F364" s="75">
        <v>15.404</v>
      </c>
      <c r="G364" s="3" t="s">
        <v>1579</v>
      </c>
      <c r="H364" s="3">
        <v>11</v>
      </c>
      <c r="I364" s="76">
        <v>3.67</v>
      </c>
      <c r="J364" s="3" t="s">
        <v>1939</v>
      </c>
      <c r="K364" s="3">
        <v>9</v>
      </c>
      <c r="L364" s="3">
        <f t="shared" si="15"/>
        <v>2</v>
      </c>
      <c r="M364" s="5">
        <v>0.08</v>
      </c>
      <c r="N364" s="5">
        <v>1.22</v>
      </c>
      <c r="O364" s="5">
        <v>0.17</v>
      </c>
      <c r="P364" s="77">
        <f t="shared" si="16"/>
        <v>0.12983640612827838</v>
      </c>
      <c r="Q364" s="5">
        <f t="shared" si="17"/>
        <v>0.10892315950358925</v>
      </c>
    </row>
    <row r="365" spans="1:17">
      <c r="A365" s="3" t="s">
        <v>838</v>
      </c>
      <c r="B365" s="3" t="s">
        <v>1209</v>
      </c>
      <c r="C365" s="3" t="s">
        <v>2408</v>
      </c>
      <c r="D365" s="3" t="s">
        <v>427</v>
      </c>
      <c r="E365" s="3">
        <v>6233</v>
      </c>
      <c r="F365" s="75">
        <v>17.965</v>
      </c>
      <c r="G365" s="3" t="s">
        <v>2230</v>
      </c>
      <c r="H365" s="3">
        <v>15</v>
      </c>
      <c r="I365" s="76">
        <v>5</v>
      </c>
      <c r="J365" s="3" t="s">
        <v>1955</v>
      </c>
      <c r="K365" s="3">
        <v>12</v>
      </c>
      <c r="L365" s="3">
        <f t="shared" si="15"/>
        <v>3</v>
      </c>
      <c r="M365" s="5">
        <v>0.02</v>
      </c>
      <c r="N365" s="5">
        <v>1.25</v>
      </c>
      <c r="O365" s="5">
        <v>0.18</v>
      </c>
      <c r="P365" s="77">
        <f t="shared" si="16"/>
        <v>0.16699137211244086</v>
      </c>
      <c r="Q365" s="5">
        <f t="shared" si="17"/>
        <v>0.14009343298023563</v>
      </c>
    </row>
    <row r="366" spans="1:17">
      <c r="A366" s="3" t="s">
        <v>838</v>
      </c>
      <c r="B366" s="3" t="s">
        <v>918</v>
      </c>
      <c r="C366" s="3" t="s">
        <v>1606</v>
      </c>
      <c r="D366" s="3" t="s">
        <v>79</v>
      </c>
      <c r="E366" s="3">
        <v>85235</v>
      </c>
      <c r="F366" s="75">
        <v>13.906000000000001</v>
      </c>
      <c r="G366" s="3" t="s">
        <v>2542</v>
      </c>
      <c r="H366" s="3">
        <v>23</v>
      </c>
      <c r="I366" s="76">
        <v>7.67</v>
      </c>
      <c r="J366" s="3" t="s">
        <v>1960</v>
      </c>
      <c r="K366" s="3">
        <v>19</v>
      </c>
      <c r="L366" s="3">
        <f t="shared" si="15"/>
        <v>4</v>
      </c>
      <c r="M366" s="5">
        <v>0</v>
      </c>
      <c r="N366" s="5">
        <v>1.21</v>
      </c>
      <c r="O366" s="5">
        <v>0.18</v>
      </c>
      <c r="P366" s="77">
        <f t="shared" si="16"/>
        <v>0.28764562059542642</v>
      </c>
      <c r="Q366" s="5">
        <f t="shared" si="17"/>
        <v>0.24131344009683425</v>
      </c>
    </row>
    <row r="367" spans="1:17">
      <c r="A367" s="3" t="s">
        <v>838</v>
      </c>
      <c r="B367" s="3" t="s">
        <v>923</v>
      </c>
      <c r="C367" s="3" t="s">
        <v>1536</v>
      </c>
      <c r="D367" s="3" t="s">
        <v>1537</v>
      </c>
      <c r="E367" s="3">
        <v>8360</v>
      </c>
      <c r="F367" s="75">
        <v>11.367000000000001</v>
      </c>
      <c r="G367" s="3" t="s">
        <v>1990</v>
      </c>
      <c r="H367" s="3">
        <v>20</v>
      </c>
      <c r="I367" s="76">
        <v>6.67</v>
      </c>
      <c r="J367" s="3" t="s">
        <v>1960</v>
      </c>
      <c r="K367" s="3">
        <v>19</v>
      </c>
      <c r="L367" s="3">
        <f t="shared" si="15"/>
        <v>1</v>
      </c>
      <c r="M367" s="5">
        <v>0</v>
      </c>
      <c r="N367" s="5">
        <v>1.05</v>
      </c>
      <c r="O367" s="5">
        <v>0.18</v>
      </c>
      <c r="P367" s="77">
        <f t="shared" si="16"/>
        <v>8.7973959707926444E-2</v>
      </c>
      <c r="Q367" s="5">
        <f t="shared" si="17"/>
        <v>7.3803657473092657E-2</v>
      </c>
    </row>
    <row r="368" spans="1:17">
      <c r="A368" s="3" t="s">
        <v>838</v>
      </c>
      <c r="B368" s="3" t="s">
        <v>1098</v>
      </c>
      <c r="C368" s="3" t="s">
        <v>3308</v>
      </c>
      <c r="D368" s="3" t="s">
        <v>603</v>
      </c>
      <c r="E368" s="3">
        <v>445582</v>
      </c>
      <c r="F368" s="75">
        <v>121.363</v>
      </c>
      <c r="G368" s="3" t="s">
        <v>2213</v>
      </c>
      <c r="H368" s="3">
        <v>14</v>
      </c>
      <c r="I368" s="76">
        <v>4.67</v>
      </c>
      <c r="J368" s="3" t="s">
        <v>3309</v>
      </c>
      <c r="K368" s="3">
        <v>17</v>
      </c>
      <c r="L368" s="3">
        <f t="shared" si="15"/>
        <v>-3</v>
      </c>
      <c r="M368" s="5">
        <v>0</v>
      </c>
      <c r="N368" s="5">
        <v>0.82</v>
      </c>
      <c r="O368" s="5">
        <v>0.18</v>
      </c>
      <c r="P368" s="77">
        <f t="shared" si="16"/>
        <v>-2.4719230737539448E-2</v>
      </c>
      <c r="Q368" s="5">
        <f t="shared" si="17"/>
        <v>-2.0737609679143832E-2</v>
      </c>
    </row>
    <row r="369" spans="1:17">
      <c r="A369" s="3" t="s">
        <v>838</v>
      </c>
      <c r="B369" s="3" t="s">
        <v>701</v>
      </c>
      <c r="C369" s="3" t="s">
        <v>1699</v>
      </c>
      <c r="D369" s="3" t="s">
        <v>1</v>
      </c>
      <c r="E369" s="3">
        <v>60</v>
      </c>
      <c r="F369" s="75">
        <v>41.737000000000002</v>
      </c>
      <c r="G369" s="3" t="s">
        <v>3310</v>
      </c>
      <c r="H369" s="3">
        <v>36</v>
      </c>
      <c r="I369" s="76">
        <v>12</v>
      </c>
      <c r="J369" s="3" t="s">
        <v>3311</v>
      </c>
      <c r="K369" s="3">
        <v>53</v>
      </c>
      <c r="L369" s="3">
        <f t="shared" si="15"/>
        <v>-17</v>
      </c>
      <c r="M369" s="5">
        <v>0</v>
      </c>
      <c r="N369" s="5">
        <v>0.68</v>
      </c>
      <c r="O369" s="5">
        <v>0.19</v>
      </c>
      <c r="P369" s="77">
        <f t="shared" si="16"/>
        <v>-0.40731245657330423</v>
      </c>
      <c r="Q369" s="5">
        <f t="shared" si="17"/>
        <v>-0.34170508101787267</v>
      </c>
    </row>
    <row r="370" spans="1:17">
      <c r="A370" s="3" t="s">
        <v>838</v>
      </c>
      <c r="B370" s="3" t="s">
        <v>702</v>
      </c>
      <c r="C370" s="3" t="s">
        <v>1672</v>
      </c>
      <c r="D370" s="3" t="s">
        <v>2</v>
      </c>
      <c r="E370" s="3">
        <v>70</v>
      </c>
      <c r="F370" s="75">
        <v>42.018999999999998</v>
      </c>
      <c r="G370" s="3" t="s">
        <v>2169</v>
      </c>
      <c r="H370" s="3">
        <v>18</v>
      </c>
      <c r="I370" s="76">
        <v>6</v>
      </c>
      <c r="J370" s="3" t="s">
        <v>3312</v>
      </c>
      <c r="K370" s="3">
        <v>50</v>
      </c>
      <c r="L370" s="3">
        <f t="shared" si="15"/>
        <v>-32</v>
      </c>
      <c r="M370" s="5">
        <v>0</v>
      </c>
      <c r="N370" s="5">
        <v>0.36</v>
      </c>
      <c r="O370" s="5">
        <v>0.19</v>
      </c>
      <c r="P370" s="77">
        <f t="shared" si="16"/>
        <v>-0.76156024655512988</v>
      </c>
      <c r="Q370" s="5">
        <f t="shared" si="17"/>
        <v>-0.63889282429121641</v>
      </c>
    </row>
    <row r="371" spans="1:17">
      <c r="A371" s="3" t="s">
        <v>838</v>
      </c>
      <c r="B371" s="3" t="s">
        <v>705</v>
      </c>
      <c r="C371" s="3" t="s">
        <v>2029</v>
      </c>
      <c r="D371" s="3" t="s">
        <v>6</v>
      </c>
      <c r="E371" s="3">
        <v>213</v>
      </c>
      <c r="F371" s="75">
        <v>69.367000000000004</v>
      </c>
      <c r="G371" s="3" t="s">
        <v>3258</v>
      </c>
      <c r="H371" s="3">
        <v>7</v>
      </c>
      <c r="I371" s="76">
        <v>2.33</v>
      </c>
      <c r="J371" s="3" t="s">
        <v>1592</v>
      </c>
      <c r="K371" s="3">
        <v>12</v>
      </c>
      <c r="L371" s="3">
        <f t="shared" si="15"/>
        <v>-5</v>
      </c>
      <c r="M371" s="5">
        <v>0</v>
      </c>
      <c r="N371" s="5">
        <v>0.57999999999999996</v>
      </c>
      <c r="O371" s="5">
        <v>0.19</v>
      </c>
      <c r="P371" s="77">
        <f t="shared" si="16"/>
        <v>-7.2080384044286183E-2</v>
      </c>
      <c r="Q371" s="5">
        <f t="shared" si="17"/>
        <v>-6.0470120842521971E-2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HTE_DYRK1A_AbC1_IgG</vt:lpstr>
      <vt:lpstr>DYRK1A_AbC1_IgG_Rep1</vt:lpstr>
      <vt:lpstr>DYRK1A_AbC1_IgG_Rep2</vt:lpstr>
      <vt:lpstr>DYRK1A_AbC1_IgG_Rep3</vt:lpstr>
      <vt:lpstr>HTE_DYRK1A_AbC2_IgG</vt:lpstr>
      <vt:lpstr>DYRK1A_AbC2_IgG_Rep1</vt:lpstr>
      <vt:lpstr>DYRK1A_AbC2_IgG_Rep2</vt:lpstr>
      <vt:lpstr>HTE-IgG DYRK1A-AbN</vt:lpstr>
      <vt:lpstr>DYRK1A_AbN_IgG_Rep1</vt:lpstr>
      <vt:lpstr>DYRK1A_AbN_IgG_Rep2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Susana de la Luna</cp:lastModifiedBy>
  <dcterms:created xsi:type="dcterms:W3CDTF">2018-12-01T09:52:36Z</dcterms:created>
  <dcterms:modified xsi:type="dcterms:W3CDTF">2018-12-19T12:09:39Z</dcterms:modified>
</cp:coreProperties>
</file>