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ackup040716\Backup 102514\Singapore Start Up\GBM TCGA SUbtype analyses\STM submission\Supp fig\Final Supp figure tables 072716\090216\New\Nature Comm\Rename\"/>
    </mc:Choice>
  </mc:AlternateContent>
  <xr:revisionPtr revIDLastSave="0" documentId="13_ncr:1_{560FB4EA-4E88-4E38-860A-3CF165287C8B}" xr6:coauthVersionLast="40" xr6:coauthVersionMax="40" xr10:uidLastSave="{00000000-0000-0000-0000-000000000000}"/>
  <bookViews>
    <workbookView xWindow="360" yWindow="390" windowWidth="14940" windowHeight="9030" xr2:uid="{00000000-000D-0000-FFFF-FFFF00000000}"/>
  </bookViews>
  <sheets>
    <sheet name="sig pathways" sheetId="1" r:id="rId1"/>
    <sheet name="Activated_Inhibited pathways" sheetId="2" r:id="rId2"/>
    <sheet name="Observations" sheetId="3" r:id="rId3"/>
    <sheet name="Count pathway category" sheetId="7" r:id="rId4"/>
  </sheets>
  <definedNames>
    <definedName name="_xlnm.Print_Area" localSheetId="0">'sig pathways'!$A$1:$F$37</definedName>
  </definedNames>
  <calcPr calcId="181029"/>
</workbook>
</file>

<file path=xl/calcChain.xml><?xml version="1.0" encoding="utf-8"?>
<calcChain xmlns="http://schemas.openxmlformats.org/spreadsheetml/2006/main">
  <c r="B16" i="7" l="1"/>
  <c r="B15" i="7"/>
  <c r="B14" i="7"/>
  <c r="B13" i="7"/>
  <c r="B12" i="7"/>
  <c r="B11" i="7"/>
  <c r="B10" i="7"/>
  <c r="B9" i="7"/>
  <c r="B8" i="7"/>
  <c r="B7" i="7"/>
  <c r="B6" i="7"/>
  <c r="B5" i="7"/>
  <c r="B4" i="7"/>
  <c r="B3" i="7"/>
  <c r="B2" i="7"/>
</calcChain>
</file>

<file path=xl/sharedStrings.xml><?xml version="1.0" encoding="utf-8"?>
<sst xmlns="http://schemas.openxmlformats.org/spreadsheetml/2006/main" count="273" uniqueCount="111">
  <si>
    <t>Ingenuity Canonical Pathways</t>
  </si>
  <si>
    <t>Ratio</t>
  </si>
  <si>
    <t>z-score</t>
  </si>
  <si>
    <t>Molecules</t>
  </si>
  <si>
    <t>Clathrin-mediated Endocytosis Signaling</t>
  </si>
  <si>
    <t>NaN</t>
  </si>
  <si>
    <t>TF,FGF9,FGF12,AMPH,DNM3,SH3GL2,SNAP91,FGF13,APOD</t>
  </si>
  <si>
    <t>NAD Biosynthesis III</t>
  </si>
  <si>
    <t>NMNAT2,NAMPT</t>
  </si>
  <si>
    <t>CCR3 Signaling in Eosinophils</t>
  </si>
  <si>
    <t>PAK3,PLA2G5,PAK7,GNG3,PLA2G2A</t>
  </si>
  <si>
    <t>Synaptic Long Term Depression</t>
  </si>
  <si>
    <t>GRM3,GNAO1,PLA2G5,GRIA2,PLA2G2A</t>
  </si>
  <si>
    <t>CXCR4 Signaling</t>
  </si>
  <si>
    <t>PAK3,GNAO1,PAK7,GNG3,ELMO1</t>
  </si>
  <si>
    <t>Actin Cytoskeleton Signaling</t>
  </si>
  <si>
    <t>PAK3,FGF9,FGF12,PAK7,WASF1,FGF13</t>
  </si>
  <si>
    <t>Amyotrophic Lateral Sclerosis Signaling</t>
  </si>
  <si>
    <t>NEFL,NEFM,GRIA2,CAPN3</t>
  </si>
  <si>
    <t>Glutamate Receptor Signaling</t>
  </si>
  <si>
    <t>SLC17A7,GRM3,GRIA2</t>
  </si>
  <si>
    <t>RhoGDI Signaling</t>
  </si>
  <si>
    <t>PAK3,GNAO1,PAK7,WASF1,GNG3</t>
  </si>
  <si>
    <t>Ephrin Receptor Signaling</t>
  </si>
  <si>
    <t>EPHB1,PAK3,GNAO1,PAK7,GNG3</t>
  </si>
  <si>
    <t>phagosome maturation</t>
  </si>
  <si>
    <t>DYNC1I1,TUBB4A,ATP6V1G2,SNAP25</t>
  </si>
  <si>
    <t>GABA Receptor Signaling</t>
  </si>
  <si>
    <t>GABRB1,GABRA1,GABRA2</t>
  </si>
  <si>
    <t>Agrin Interactions at Neuromuscular Junction</t>
  </si>
  <si>
    <t>PAK3,PAK7,ERBB3</t>
  </si>
  <si>
    <t>Axonal Guidance Signaling</t>
  </si>
  <si>
    <t>EPHB1,NTRK2,PAK3,GNAO1,PAK7,TUBB4A,GNG3,FZD7</t>
  </si>
  <si>
    <t>Ephrin B Signaling</t>
  </si>
  <si>
    <t>EPHB1,GNAO1,GNG3</t>
  </si>
  <si>
    <t>MIF-mediated Glucocorticoid Regulation</t>
  </si>
  <si>
    <t>PLA2G5,PLA2G2A</t>
  </si>
  <si>
    <t>FGF Signaling</t>
  </si>
  <si>
    <t>FGF9,FGF12,FGF13</t>
  </si>
  <si>
    <t>ErbB Signaling</t>
  </si>
  <si>
    <t>Bladder Cancer Signaling</t>
  </si>
  <si>
    <t>FAK Signaling</t>
  </si>
  <si>
    <t>PAK3,PAK7,CAPN3</t>
  </si>
  <si>
    <t>PAK Signaling</t>
  </si>
  <si>
    <t>PAK3,PDGFRA,PAK7</t>
  </si>
  <si>
    <t>Tec Kinase Signaling</t>
  </si>
  <si>
    <t>PAK3,GNAO1,PAK7,GNG3</t>
  </si>
  <si>
    <t>Signaling by Rho Family GTPases</t>
  </si>
  <si>
    <t>Regulation of Actin-based Motility by Rho</t>
  </si>
  <si>
    <t>PAK3,PAK7,WASF1</t>
  </si>
  <si>
    <t>Salvage Pathways of Pyrimidine Ribonucleotides</t>
  </si>
  <si>
    <t>AK5,PAK3,PAK7</t>
  </si>
  <si>
    <t>Notch Signaling</t>
  </si>
  <si>
    <t>CNTN1,DLL3</t>
  </si>
  <si>
    <t>Serine Biosynthesis</t>
  </si>
  <si>
    <t>DUSP26</t>
  </si>
  <si>
    <t>MIF Regulation of Innate Immunity</t>
  </si>
  <si>
    <t>CREB Signaling in Neurons</t>
  </si>
  <si>
    <t>GRM3,GNAO1,GRIA2,GNG3</t>
  </si>
  <si>
    <t>Neuropathic Pain Signaling In Dorsal Horn Neurons</t>
  </si>
  <si>
    <t>NTRK2,GRM3,GRIA2</t>
  </si>
  <si>
    <t>Rac Signaling</t>
  </si>
  <si>
    <t>Regulation of the Epithelial-Mesenchymal Transition Pathway</t>
  </si>
  <si>
    <t>FGF9,FGF12,FGF13,FZD7</t>
  </si>
  <si>
    <t>Natural Killer Cell Signaling</t>
  </si>
  <si>
    <t>PAK3,KLRC3,PAK7</t>
  </si>
  <si>
    <t>ERK/MAPK Signaling</t>
  </si>
  <si>
    <t>PAK3,PLA2G5,PAK7,PLA2G2A</t>
  </si>
  <si>
    <t>p value</t>
  </si>
  <si>
    <t xml:space="preserve">IPA not predicted whether significant pathways are activated or inhibited </t>
  </si>
  <si>
    <t>Cancer, Intracellular and second messenger signaling</t>
  </si>
  <si>
    <t>Neurotransmitters and other nervous system signaling</t>
  </si>
  <si>
    <t>Cellular immune response, Organismal growth and development, Pathogen infuenced signaling.</t>
  </si>
  <si>
    <t>NAD Biosynthesis</t>
  </si>
  <si>
    <t>Cellular immune response and cytokine signaling</t>
  </si>
  <si>
    <t>Organismal growth and Development</t>
  </si>
  <si>
    <t>Disease specific pathways and Neurotransmitters and other nervous system signaling</t>
  </si>
  <si>
    <t>Intracellular and second messenger signaling</t>
  </si>
  <si>
    <t>Neurotransmitters and other nervous system signaling, Organismal growth and development</t>
  </si>
  <si>
    <t>Cellular immune response, Pathogen influenced signaling</t>
  </si>
  <si>
    <t>Cellular immune response, Nuclear receptor signaling</t>
  </si>
  <si>
    <t>Cellular growth, proliferation and development, Growth factor signaling</t>
  </si>
  <si>
    <t>Growth factor signaling, Neurotransmitters and other Nervous system signaling.</t>
  </si>
  <si>
    <t>Cancer, Disease specific pathways</t>
  </si>
  <si>
    <t>Cancer, Cellular growth, Proliferation and Development</t>
  </si>
  <si>
    <t>Pyrimidine nucleotide salvage</t>
  </si>
  <si>
    <t>Cancer, Organismal growth and development</t>
  </si>
  <si>
    <t>Cellular Immune Response</t>
  </si>
  <si>
    <t>Cellular growth, proliferation and development, Neurotransmitters and other nervous system signaling</t>
  </si>
  <si>
    <t>Cellular immune response</t>
  </si>
  <si>
    <t>Cellular growth</t>
  </si>
  <si>
    <t>Growth factor signaling</t>
  </si>
  <si>
    <t>Cancer</t>
  </si>
  <si>
    <t>Disease specific pathways</t>
  </si>
  <si>
    <t>Nuclear receptor signaling</t>
  </si>
  <si>
    <t>Organismal growth and development</t>
  </si>
  <si>
    <t>Pathogen influenced signaling</t>
  </si>
  <si>
    <t>proliferation and development</t>
  </si>
  <si>
    <t>cytokine signaling</t>
  </si>
  <si>
    <t>4 / 55</t>
  </si>
  <si>
    <t>3 / 55</t>
  </si>
  <si>
    <t>7 / 55</t>
  </si>
  <si>
    <t>2 / 55</t>
  </si>
  <si>
    <t>6 / 55</t>
  </si>
  <si>
    <t>1 / 55</t>
  </si>
  <si>
    <t>12 / 55</t>
  </si>
  <si>
    <t>Count</t>
  </si>
  <si>
    <t>Percentage</t>
  </si>
  <si>
    <t>Pathway Category</t>
  </si>
  <si>
    <t>*Neurotransmitter and other nervous signaling, intracellular and second messenger signaling and cellular immune response were most enriched</t>
  </si>
  <si>
    <t>Supplementary Table 4B. Proneural/Neural Subtype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</si>
</sst>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11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4" fillId="0" borderId="0" xfId="0" applyFont="1" applyAlignment="1">
      <alignment wrapText="1"/>
    </xf>
    <xf numFmtId="9" fontId="0" fillId="0" borderId="0" xfId="1" applyFont="1" applyAlignment="1">
      <alignment horizontal="center"/>
    </xf>
    <xf numFmtId="49" fontId="2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wrapText="1"/>
    </xf>
  </cellXfs>
  <cellStyles count="2">
    <cellStyle name="Normal" xfId="0" builtinId="0"/>
    <cellStyle name="Percent" xfId="1" builtinId="5"/>
  </cellStyles>
  <dxfs count="3"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B050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'Count pathway category'!$B$1</c:f>
              <c:strCache>
                <c:ptCount val="1"/>
                <c:pt idx="0">
                  <c:v>Percentage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'Count pathway category'!$A$2:$A$16</c:f>
              <c:strCache>
                <c:ptCount val="15"/>
                <c:pt idx="0">
                  <c:v>Neurotransmitters and other nervous system signaling</c:v>
                </c:pt>
                <c:pt idx="1">
                  <c:v>Cellular immune response</c:v>
                </c:pt>
                <c:pt idx="2">
                  <c:v>Organismal growth and development</c:v>
                </c:pt>
                <c:pt idx="3">
                  <c:v>Intracellular and second messenger signaling</c:v>
                </c:pt>
                <c:pt idx="4">
                  <c:v>Cancer</c:v>
                </c:pt>
                <c:pt idx="5">
                  <c:v>Cellular growth</c:v>
                </c:pt>
                <c:pt idx="6">
                  <c:v>Disease specific pathways</c:v>
                </c:pt>
                <c:pt idx="7">
                  <c:v>proliferation and development</c:v>
                </c:pt>
                <c:pt idx="8">
                  <c:v>cytokine signaling</c:v>
                </c:pt>
                <c:pt idx="9">
                  <c:v>Growth factor signaling</c:v>
                </c:pt>
                <c:pt idx="10">
                  <c:v>Pathogen influenced signaling</c:v>
                </c:pt>
                <c:pt idx="11">
                  <c:v>NAD Biosynthesis</c:v>
                </c:pt>
                <c:pt idx="12">
                  <c:v>Nuclear receptor signaling</c:v>
                </c:pt>
                <c:pt idx="13">
                  <c:v>Pyrimidine nucleotide salvage</c:v>
                </c:pt>
                <c:pt idx="14">
                  <c:v>Serine Biosynthesis</c:v>
                </c:pt>
              </c:strCache>
            </c:strRef>
          </c:cat>
          <c:val>
            <c:numRef>
              <c:f>'Count pathway category'!$B$2:$B$16</c:f>
              <c:numCache>
                <c:formatCode>0%</c:formatCode>
                <c:ptCount val="15"/>
                <c:pt idx="0">
                  <c:v>0.21818181818181817</c:v>
                </c:pt>
                <c:pt idx="1">
                  <c:v>0.12727272727272726</c:v>
                </c:pt>
                <c:pt idx="2">
                  <c:v>0.12727272727272726</c:v>
                </c:pt>
                <c:pt idx="3">
                  <c:v>0.10909090909090909</c:v>
                </c:pt>
                <c:pt idx="4">
                  <c:v>7.2727272727272724E-2</c:v>
                </c:pt>
                <c:pt idx="5">
                  <c:v>5.4545454545454543E-2</c:v>
                </c:pt>
                <c:pt idx="6">
                  <c:v>5.4545454545454543E-2</c:v>
                </c:pt>
                <c:pt idx="7">
                  <c:v>5.4545454545454543E-2</c:v>
                </c:pt>
                <c:pt idx="8">
                  <c:v>3.6363636363636362E-2</c:v>
                </c:pt>
                <c:pt idx="9">
                  <c:v>3.6363636363636362E-2</c:v>
                </c:pt>
                <c:pt idx="10">
                  <c:v>3.6363636363636362E-2</c:v>
                </c:pt>
                <c:pt idx="11">
                  <c:v>1.8181818181818181E-2</c:v>
                </c:pt>
                <c:pt idx="12">
                  <c:v>1.8181818181818181E-2</c:v>
                </c:pt>
                <c:pt idx="13">
                  <c:v>1.8181818181818181E-2</c:v>
                </c:pt>
                <c:pt idx="14">
                  <c:v>1.8181818181818181E-2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1D-43CF-90A2-53E1ECBBB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514350</xdr:colOff>
      <xdr:row>2</xdr:row>
      <xdr:rowOff>19050</xdr:rowOff>
    </xdr:from>
    <xdr:to>
      <xdr:col>12</xdr:col>
      <xdr:colOff>209550</xdr:colOff>
      <xdr:row>19</xdr:row>
      <xdr:rowOff>9525</xdr:rowOff>
    </xdr:to>
    <xdr:graphicFrame macro="">
      <xdr:nvGraphicFramePr>
        <xdr:cNvPr id="5138" name="Chart 1">
          <a:extLst>
            <a:ext uri="{FF2B5EF4-FFF2-40B4-BE49-F238E27FC236}">
              <a16:creationId xmlns:a16="http://schemas.microsoft.com/office/drawing/2014/main" id="{00000000-0008-0000-0300-000012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sqref="A1:C1"/>
    </sheetView>
  </sheetViews>
  <sheetFormatPr defaultRowHeight="12.5" x14ac:dyDescent="0.25"/>
  <cols>
    <col min="1" max="1" width="32.54296875" style="7" customWidth="1"/>
    <col min="2" max="2" width="44.54296875" style="7" customWidth="1"/>
    <col min="5" max="5" width="9.1796875" style="4"/>
    <col min="6" max="6" width="69.81640625" customWidth="1"/>
  </cols>
  <sheetData>
    <row r="1" spans="1:6" ht="25.5" customHeight="1" x14ac:dyDescent="0.3">
      <c r="A1" s="18" t="s">
        <v>110</v>
      </c>
      <c r="B1" s="18"/>
      <c r="C1" s="18"/>
    </row>
    <row r="2" spans="1:6" s="2" customFormat="1" ht="13" x14ac:dyDescent="0.3">
      <c r="A2" s="6" t="s">
        <v>0</v>
      </c>
      <c r="B2" s="6" t="s">
        <v>108</v>
      </c>
      <c r="C2" s="2" t="s">
        <v>68</v>
      </c>
      <c r="D2" s="2" t="s">
        <v>1</v>
      </c>
      <c r="E2" s="3" t="s">
        <v>2</v>
      </c>
      <c r="F2" s="2" t="s">
        <v>3</v>
      </c>
    </row>
    <row r="3" spans="1:6" ht="25" x14ac:dyDescent="0.25">
      <c r="A3" s="7" t="s">
        <v>4</v>
      </c>
      <c r="B3" s="9" t="s">
        <v>72</v>
      </c>
      <c r="C3">
        <v>9.1201083935590828E-6</v>
      </c>
      <c r="D3" s="1">
        <v>4.8599999999999997E-2</v>
      </c>
      <c r="E3" s="4" t="s">
        <v>5</v>
      </c>
      <c r="F3" s="8" t="s">
        <v>6</v>
      </c>
    </row>
    <row r="4" spans="1:6" x14ac:dyDescent="0.25">
      <c r="A4" s="7" t="s">
        <v>7</v>
      </c>
      <c r="B4" s="9" t="s">
        <v>73</v>
      </c>
      <c r="C4">
        <v>7.7624711662869128E-4</v>
      </c>
      <c r="D4" s="1">
        <v>0.33300000000000002</v>
      </c>
      <c r="E4" s="4" t="s">
        <v>5</v>
      </c>
      <c r="F4" t="s">
        <v>8</v>
      </c>
    </row>
    <row r="5" spans="1:6" x14ac:dyDescent="0.25">
      <c r="A5" s="7" t="s">
        <v>9</v>
      </c>
      <c r="B5" s="9" t="s">
        <v>74</v>
      </c>
      <c r="C5">
        <v>1.6982436524617425E-3</v>
      </c>
      <c r="D5" s="1">
        <v>4.2700000000000002E-2</v>
      </c>
      <c r="E5" s="4" t="s">
        <v>5</v>
      </c>
      <c r="F5" t="s">
        <v>10</v>
      </c>
    </row>
    <row r="6" spans="1:6" x14ac:dyDescent="0.25">
      <c r="A6" s="7" t="s">
        <v>11</v>
      </c>
      <c r="B6" s="9" t="s">
        <v>71</v>
      </c>
      <c r="C6">
        <v>3.8904514499428023E-3</v>
      </c>
      <c r="D6" s="1">
        <v>3.5200000000000002E-2</v>
      </c>
      <c r="E6" s="5">
        <v>0.44700000000000001</v>
      </c>
      <c r="F6" t="s">
        <v>12</v>
      </c>
    </row>
    <row r="7" spans="1:6" x14ac:dyDescent="0.25">
      <c r="A7" s="7" t="s">
        <v>13</v>
      </c>
      <c r="B7" s="9" t="s">
        <v>74</v>
      </c>
      <c r="C7">
        <v>5.2480746024977237E-3</v>
      </c>
      <c r="D7" s="1">
        <v>3.2899999999999999E-2</v>
      </c>
      <c r="E7" s="4" t="s">
        <v>5</v>
      </c>
      <c r="F7" t="s">
        <v>14</v>
      </c>
    </row>
    <row r="8" spans="1:6" x14ac:dyDescent="0.25">
      <c r="A8" s="7" t="s">
        <v>15</v>
      </c>
      <c r="B8" s="9" t="s">
        <v>75</v>
      </c>
      <c r="C8">
        <v>5.2480746024977237E-3</v>
      </c>
      <c r="D8" s="1">
        <v>2.76E-2</v>
      </c>
      <c r="E8" s="4" t="s">
        <v>5</v>
      </c>
      <c r="F8" t="s">
        <v>16</v>
      </c>
    </row>
    <row r="9" spans="1:6" ht="25" x14ac:dyDescent="0.25">
      <c r="A9" s="7" t="s">
        <v>17</v>
      </c>
      <c r="B9" s="9" t="s">
        <v>76</v>
      </c>
      <c r="C9">
        <v>5.8884365535558899E-3</v>
      </c>
      <c r="D9" s="1">
        <v>4.0800000000000003E-2</v>
      </c>
      <c r="E9" s="4" t="s">
        <v>5</v>
      </c>
      <c r="F9" t="s">
        <v>18</v>
      </c>
    </row>
    <row r="10" spans="1:6" x14ac:dyDescent="0.25">
      <c r="A10" s="7" t="s">
        <v>19</v>
      </c>
      <c r="B10" s="9" t="s">
        <v>71</v>
      </c>
      <c r="C10">
        <v>8.3176377110267055E-3</v>
      </c>
      <c r="D10" s="1">
        <v>5.2600000000000001E-2</v>
      </c>
      <c r="E10" s="4" t="s">
        <v>5</v>
      </c>
      <c r="F10" t="s">
        <v>20</v>
      </c>
    </row>
    <row r="11" spans="1:6" x14ac:dyDescent="0.25">
      <c r="A11" s="7" t="s">
        <v>21</v>
      </c>
      <c r="B11" s="9" t="s">
        <v>77</v>
      </c>
      <c r="C11">
        <v>8.9125093813374554E-3</v>
      </c>
      <c r="D11" s="1">
        <v>2.8899999999999999E-2</v>
      </c>
      <c r="E11" s="4" t="s">
        <v>5</v>
      </c>
      <c r="F11" t="s">
        <v>22</v>
      </c>
    </row>
    <row r="12" spans="1:6" ht="25" x14ac:dyDescent="0.25">
      <c r="A12" s="7" t="s">
        <v>23</v>
      </c>
      <c r="B12" s="9" t="s">
        <v>78</v>
      </c>
      <c r="C12">
        <v>9.1201083935590881E-3</v>
      </c>
      <c r="D12" s="1">
        <v>2.87E-2</v>
      </c>
      <c r="E12" s="4" t="s">
        <v>5</v>
      </c>
      <c r="F12" t="s">
        <v>24</v>
      </c>
    </row>
    <row r="13" spans="1:6" ht="25" x14ac:dyDescent="0.25">
      <c r="A13" s="7" t="s">
        <v>25</v>
      </c>
      <c r="B13" s="9" t="s">
        <v>79</v>
      </c>
      <c r="C13">
        <v>1.1748975549395293E-2</v>
      </c>
      <c r="D13" s="1">
        <v>3.3300000000000003E-2</v>
      </c>
      <c r="E13" s="4" t="s">
        <v>5</v>
      </c>
      <c r="F13" t="s">
        <v>26</v>
      </c>
    </row>
    <row r="14" spans="1:6" x14ac:dyDescent="0.25">
      <c r="A14" s="7" t="s">
        <v>27</v>
      </c>
      <c r="B14" s="9" t="s">
        <v>71</v>
      </c>
      <c r="C14">
        <v>1.3182567385564075E-2</v>
      </c>
      <c r="D14" s="1">
        <v>4.48E-2</v>
      </c>
      <c r="E14" s="4" t="s">
        <v>5</v>
      </c>
      <c r="F14" t="s">
        <v>28</v>
      </c>
    </row>
    <row r="15" spans="1:6" ht="25" x14ac:dyDescent="0.25">
      <c r="A15" s="7" t="s">
        <v>29</v>
      </c>
      <c r="B15" s="9" t="s">
        <v>71</v>
      </c>
      <c r="C15">
        <v>1.4125375446227528E-2</v>
      </c>
      <c r="D15" s="1">
        <v>4.3499999999999997E-2</v>
      </c>
      <c r="E15" s="4" t="s">
        <v>5</v>
      </c>
      <c r="F15" t="s">
        <v>30</v>
      </c>
    </row>
    <row r="16" spans="1:6" ht="25" x14ac:dyDescent="0.25">
      <c r="A16" s="7" t="s">
        <v>31</v>
      </c>
      <c r="B16" s="9" t="s">
        <v>78</v>
      </c>
      <c r="C16">
        <v>1.4454397707459272E-2</v>
      </c>
      <c r="D16" s="1">
        <v>1.8499999999999999E-2</v>
      </c>
      <c r="E16" s="4" t="s">
        <v>5</v>
      </c>
      <c r="F16" t="s">
        <v>32</v>
      </c>
    </row>
    <row r="17" spans="1:6" ht="25" x14ac:dyDescent="0.25">
      <c r="A17" s="7" t="s">
        <v>33</v>
      </c>
      <c r="B17" s="9" t="s">
        <v>78</v>
      </c>
      <c r="C17">
        <v>1.6595869074375592E-2</v>
      </c>
      <c r="D17" s="1">
        <v>4.1099999999999998E-2</v>
      </c>
      <c r="E17" s="4" t="s">
        <v>5</v>
      </c>
      <c r="F17" t="s">
        <v>34</v>
      </c>
    </row>
    <row r="18" spans="1:6" ht="25" x14ac:dyDescent="0.25">
      <c r="A18" s="7" t="s">
        <v>35</v>
      </c>
      <c r="B18" s="9" t="s">
        <v>80</v>
      </c>
      <c r="C18">
        <v>2.3988329190194894E-2</v>
      </c>
      <c r="D18" s="1">
        <v>6.0600000000000001E-2</v>
      </c>
      <c r="E18" s="4" t="s">
        <v>5</v>
      </c>
      <c r="F18" t="s">
        <v>36</v>
      </c>
    </row>
    <row r="19" spans="1:6" ht="25" x14ac:dyDescent="0.25">
      <c r="A19" s="7" t="s">
        <v>37</v>
      </c>
      <c r="B19" s="9" t="s">
        <v>81</v>
      </c>
      <c r="C19">
        <v>2.4547089156850287E-2</v>
      </c>
      <c r="D19" s="1">
        <v>3.5299999999999998E-2</v>
      </c>
      <c r="E19" s="4" t="s">
        <v>5</v>
      </c>
      <c r="F19" t="s">
        <v>38</v>
      </c>
    </row>
    <row r="20" spans="1:6" ht="25" x14ac:dyDescent="0.25">
      <c r="A20" s="7" t="s">
        <v>39</v>
      </c>
      <c r="B20" s="9" t="s">
        <v>82</v>
      </c>
      <c r="C20">
        <v>2.511886431509578E-2</v>
      </c>
      <c r="D20" s="1">
        <v>3.49E-2</v>
      </c>
      <c r="E20" s="4" t="s">
        <v>5</v>
      </c>
      <c r="F20" t="s">
        <v>30</v>
      </c>
    </row>
    <row r="21" spans="1:6" x14ac:dyDescent="0.25">
      <c r="A21" s="7" t="s">
        <v>40</v>
      </c>
      <c r="B21" s="9" t="s">
        <v>83</v>
      </c>
      <c r="C21">
        <v>2.5703957827688629E-2</v>
      </c>
      <c r="D21" s="1">
        <v>3.4500000000000003E-2</v>
      </c>
      <c r="E21" s="4" t="s">
        <v>5</v>
      </c>
      <c r="F21" t="s">
        <v>38</v>
      </c>
    </row>
    <row r="22" spans="1:6" ht="25" x14ac:dyDescent="0.25">
      <c r="A22" s="7" t="s">
        <v>41</v>
      </c>
      <c r="B22" s="9" t="s">
        <v>84</v>
      </c>
      <c r="C22">
        <v>2.5703957827688629E-2</v>
      </c>
      <c r="D22" s="1">
        <v>3.4500000000000003E-2</v>
      </c>
      <c r="E22" s="4" t="s">
        <v>5</v>
      </c>
      <c r="F22" t="s">
        <v>42</v>
      </c>
    </row>
    <row r="23" spans="1:6" x14ac:dyDescent="0.25">
      <c r="A23" s="7" t="s">
        <v>43</v>
      </c>
      <c r="B23" s="9" t="s">
        <v>77</v>
      </c>
      <c r="C23">
        <v>2.7542287033381647E-2</v>
      </c>
      <c r="D23" s="1">
        <v>3.3700000000000001E-2</v>
      </c>
      <c r="E23" s="4" t="s">
        <v>5</v>
      </c>
      <c r="F23" t="s">
        <v>44</v>
      </c>
    </row>
    <row r="24" spans="1:6" x14ac:dyDescent="0.25">
      <c r="A24" s="7" t="s">
        <v>45</v>
      </c>
      <c r="B24" s="9" t="s">
        <v>77</v>
      </c>
      <c r="C24">
        <v>2.8840315031266047E-2</v>
      </c>
      <c r="D24" s="1">
        <v>2.53E-2</v>
      </c>
      <c r="E24" s="4" t="s">
        <v>5</v>
      </c>
      <c r="F24" t="s">
        <v>46</v>
      </c>
    </row>
    <row r="25" spans="1:6" x14ac:dyDescent="0.25">
      <c r="A25" s="7" t="s">
        <v>47</v>
      </c>
      <c r="B25" s="9" t="s">
        <v>77</v>
      </c>
      <c r="C25">
        <v>2.8840315031266047E-2</v>
      </c>
      <c r="D25" s="1">
        <v>2.1399999999999999E-2</v>
      </c>
      <c r="E25" s="4" t="s">
        <v>5</v>
      </c>
      <c r="F25" t="s">
        <v>22</v>
      </c>
    </row>
    <row r="26" spans="1:6" ht="25" x14ac:dyDescent="0.25">
      <c r="A26" s="7" t="s">
        <v>48</v>
      </c>
      <c r="B26" s="7" t="s">
        <v>71</v>
      </c>
      <c r="C26">
        <v>2.9512092266663844E-2</v>
      </c>
      <c r="D26" s="1">
        <v>3.3000000000000002E-2</v>
      </c>
      <c r="E26" s="4" t="s">
        <v>5</v>
      </c>
      <c r="F26" t="s">
        <v>49</v>
      </c>
    </row>
    <row r="27" spans="1:6" ht="25" x14ac:dyDescent="0.25">
      <c r="A27" s="7" t="s">
        <v>50</v>
      </c>
      <c r="B27" s="9" t="s">
        <v>85</v>
      </c>
      <c r="C27">
        <v>3.0902954325135901E-2</v>
      </c>
      <c r="D27" s="1">
        <v>3.2300000000000002E-2</v>
      </c>
      <c r="E27" s="4" t="s">
        <v>5</v>
      </c>
      <c r="F27" t="s">
        <v>51</v>
      </c>
    </row>
    <row r="28" spans="1:6" x14ac:dyDescent="0.25">
      <c r="A28" s="7" t="s">
        <v>52</v>
      </c>
      <c r="B28" s="9" t="s">
        <v>86</v>
      </c>
      <c r="C28">
        <v>3.1622776601683784E-2</v>
      </c>
      <c r="D28" s="1">
        <v>5.2600000000000001E-2</v>
      </c>
      <c r="E28" s="4" t="s">
        <v>5</v>
      </c>
      <c r="F28" t="s">
        <v>53</v>
      </c>
    </row>
    <row r="29" spans="1:6" x14ac:dyDescent="0.25">
      <c r="A29" s="7" t="s">
        <v>54</v>
      </c>
      <c r="B29" s="7" t="s">
        <v>54</v>
      </c>
      <c r="C29">
        <v>3.6307805477010131E-2</v>
      </c>
      <c r="D29" s="1">
        <v>0.2</v>
      </c>
      <c r="E29" s="4" t="s">
        <v>5</v>
      </c>
      <c r="F29" t="s">
        <v>55</v>
      </c>
    </row>
    <row r="30" spans="1:6" x14ac:dyDescent="0.25">
      <c r="A30" s="7" t="s">
        <v>56</v>
      </c>
      <c r="B30" s="9" t="s">
        <v>87</v>
      </c>
      <c r="C30">
        <v>3.6307805477010131E-2</v>
      </c>
      <c r="D30" s="1">
        <v>4.8800000000000003E-2</v>
      </c>
      <c r="E30" s="4" t="s">
        <v>5</v>
      </c>
      <c r="F30" t="s">
        <v>36</v>
      </c>
    </row>
    <row r="31" spans="1:6" ht="25" x14ac:dyDescent="0.25">
      <c r="A31" s="7" t="s">
        <v>57</v>
      </c>
      <c r="B31" s="9" t="s">
        <v>88</v>
      </c>
      <c r="C31">
        <v>3.7153522909717254E-2</v>
      </c>
      <c r="D31" s="1">
        <v>2.3400000000000001E-2</v>
      </c>
      <c r="E31" s="4" t="s">
        <v>5</v>
      </c>
      <c r="F31" t="s">
        <v>58</v>
      </c>
    </row>
    <row r="32" spans="1:6" ht="25" x14ac:dyDescent="0.25">
      <c r="A32" s="7" t="s">
        <v>59</v>
      </c>
      <c r="B32" s="9" t="s">
        <v>76</v>
      </c>
      <c r="C32">
        <v>3.7153522909717254E-2</v>
      </c>
      <c r="D32" s="1">
        <v>0.03</v>
      </c>
      <c r="E32" s="4" t="s">
        <v>5</v>
      </c>
      <c r="F32" t="s">
        <v>60</v>
      </c>
    </row>
    <row r="33" spans="1:6" x14ac:dyDescent="0.25">
      <c r="A33" s="7" t="s">
        <v>61</v>
      </c>
      <c r="B33" s="9" t="s">
        <v>77</v>
      </c>
      <c r="C33">
        <v>4.0738027780411273E-2</v>
      </c>
      <c r="D33" s="1">
        <v>2.8799999999999999E-2</v>
      </c>
      <c r="E33" s="4" t="s">
        <v>5</v>
      </c>
      <c r="F33" t="s">
        <v>49</v>
      </c>
    </row>
    <row r="34" spans="1:6" ht="25" x14ac:dyDescent="0.25">
      <c r="A34" s="7" t="s">
        <v>62</v>
      </c>
      <c r="B34" s="9" t="s">
        <v>75</v>
      </c>
      <c r="C34">
        <v>4.6773514128719787E-2</v>
      </c>
      <c r="D34" s="1">
        <v>2.1700000000000001E-2</v>
      </c>
      <c r="E34" s="4" t="s">
        <v>5</v>
      </c>
      <c r="F34" t="s">
        <v>63</v>
      </c>
    </row>
    <row r="35" spans="1:6" x14ac:dyDescent="0.25">
      <c r="A35" s="7" t="s">
        <v>64</v>
      </c>
      <c r="B35" s="9" t="s">
        <v>87</v>
      </c>
      <c r="C35">
        <v>4.6773514128719787E-2</v>
      </c>
      <c r="D35" s="1">
        <v>2.7300000000000001E-2</v>
      </c>
      <c r="E35" s="4" t="s">
        <v>5</v>
      </c>
      <c r="F35" t="s">
        <v>65</v>
      </c>
    </row>
    <row r="36" spans="1:6" x14ac:dyDescent="0.25">
      <c r="A36" s="7" t="s">
        <v>66</v>
      </c>
      <c r="B36" s="9" t="s">
        <v>70</v>
      </c>
      <c r="C36">
        <v>4.8977881936844603E-2</v>
      </c>
      <c r="D36" s="1">
        <v>2.1399999999999999E-2</v>
      </c>
      <c r="E36" s="5">
        <v>0</v>
      </c>
      <c r="F36" t="s">
        <v>67</v>
      </c>
    </row>
    <row r="39" spans="1:6" ht="13" x14ac:dyDescent="0.3">
      <c r="A39" s="6"/>
    </row>
  </sheetData>
  <mergeCells count="1">
    <mergeCell ref="A1:C1"/>
  </mergeCells>
  <pageMargins left="0.75" right="0.75" top="1" bottom="1" header="0.5" footer="0.5"/>
  <pageSetup scale="7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"/>
  <sheetViews>
    <sheetView workbookViewId="0">
      <selection activeCell="A33" sqref="A33"/>
    </sheetView>
  </sheetViews>
  <sheetFormatPr defaultRowHeight="12.5" x14ac:dyDescent="0.25"/>
  <cols>
    <col min="1" max="1" width="85.1796875" customWidth="1"/>
  </cols>
  <sheetData>
    <row r="2" spans="1:1" ht="13" x14ac:dyDescent="0.3">
      <c r="A2" s="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D35"/>
  <sheetViews>
    <sheetView workbookViewId="0">
      <selection activeCell="A35" sqref="A35"/>
    </sheetView>
  </sheetViews>
  <sheetFormatPr defaultRowHeight="12.5" x14ac:dyDescent="0.25"/>
  <cols>
    <col min="1" max="1" width="40.453125" customWidth="1"/>
    <col min="2" max="2" width="46.81640625" customWidth="1"/>
    <col min="3" max="3" width="12" customWidth="1"/>
  </cols>
  <sheetData>
    <row r="1" spans="1:4" ht="13" x14ac:dyDescent="0.3">
      <c r="A1" s="6" t="s">
        <v>0</v>
      </c>
      <c r="B1" s="6" t="s">
        <v>108</v>
      </c>
      <c r="C1" s="2" t="s">
        <v>68</v>
      </c>
      <c r="D1" s="2" t="s">
        <v>3</v>
      </c>
    </row>
    <row r="2" spans="1:4" x14ac:dyDescent="0.25">
      <c r="A2" s="7" t="s">
        <v>66</v>
      </c>
      <c r="B2" s="11" t="s">
        <v>70</v>
      </c>
      <c r="C2">
        <v>4.8977881936844603E-2</v>
      </c>
      <c r="D2" t="s">
        <v>67</v>
      </c>
    </row>
    <row r="3" spans="1:4" x14ac:dyDescent="0.25">
      <c r="A3" s="7" t="s">
        <v>21</v>
      </c>
      <c r="B3" s="11" t="s">
        <v>77</v>
      </c>
      <c r="C3">
        <v>8.9125093813374554E-3</v>
      </c>
      <c r="D3" t="s">
        <v>22</v>
      </c>
    </row>
    <row r="4" spans="1:4" x14ac:dyDescent="0.25">
      <c r="A4" s="7" t="s">
        <v>43</v>
      </c>
      <c r="B4" s="11" t="s">
        <v>77</v>
      </c>
      <c r="C4">
        <v>2.7542287033381647E-2</v>
      </c>
      <c r="D4" t="s">
        <v>44</v>
      </c>
    </row>
    <row r="5" spans="1:4" x14ac:dyDescent="0.25">
      <c r="A5" s="7" t="s">
        <v>45</v>
      </c>
      <c r="B5" s="11" t="s">
        <v>77</v>
      </c>
      <c r="C5">
        <v>2.8840315031266047E-2</v>
      </c>
      <c r="D5" t="s">
        <v>46</v>
      </c>
    </row>
    <row r="6" spans="1:4" x14ac:dyDescent="0.25">
      <c r="A6" s="7" t="s">
        <v>47</v>
      </c>
      <c r="B6" s="11" t="s">
        <v>77</v>
      </c>
      <c r="C6">
        <v>2.8840315031266047E-2</v>
      </c>
      <c r="D6" t="s">
        <v>22</v>
      </c>
    </row>
    <row r="7" spans="1:4" x14ac:dyDescent="0.25">
      <c r="A7" s="7" t="s">
        <v>61</v>
      </c>
      <c r="B7" s="11" t="s">
        <v>77</v>
      </c>
      <c r="C7">
        <v>4.0738027780411273E-2</v>
      </c>
      <c r="D7" t="s">
        <v>49</v>
      </c>
    </row>
    <row r="8" spans="1:4" ht="25" x14ac:dyDescent="0.25">
      <c r="A8" s="7" t="s">
        <v>57</v>
      </c>
      <c r="B8" s="12" t="s">
        <v>88</v>
      </c>
      <c r="C8">
        <v>3.7153522909717254E-2</v>
      </c>
      <c r="D8" t="s">
        <v>58</v>
      </c>
    </row>
    <row r="9" spans="1:4" ht="25" x14ac:dyDescent="0.25">
      <c r="A9" s="7" t="s">
        <v>17</v>
      </c>
      <c r="B9" s="12" t="s">
        <v>76</v>
      </c>
      <c r="C9">
        <v>5.8884365535558899E-3</v>
      </c>
      <c r="D9" t="s">
        <v>18</v>
      </c>
    </row>
    <row r="10" spans="1:4" ht="25" x14ac:dyDescent="0.25">
      <c r="A10" s="7" t="s">
        <v>59</v>
      </c>
      <c r="B10" s="12" t="s">
        <v>76</v>
      </c>
      <c r="C10">
        <v>3.7153522909717254E-2</v>
      </c>
      <c r="D10" t="s">
        <v>60</v>
      </c>
    </row>
    <row r="11" spans="1:4" ht="25" x14ac:dyDescent="0.25">
      <c r="A11" s="7" t="s">
        <v>39</v>
      </c>
      <c r="B11" s="12" t="s">
        <v>82</v>
      </c>
      <c r="C11">
        <v>2.511886431509578E-2</v>
      </c>
      <c r="D11" t="s">
        <v>30</v>
      </c>
    </row>
    <row r="12" spans="1:4" x14ac:dyDescent="0.25">
      <c r="A12" s="7" t="s">
        <v>11</v>
      </c>
      <c r="B12" s="12" t="s">
        <v>71</v>
      </c>
      <c r="C12">
        <v>3.8904514499428023E-3</v>
      </c>
      <c r="D12" t="s">
        <v>12</v>
      </c>
    </row>
    <row r="13" spans="1:4" x14ac:dyDescent="0.25">
      <c r="A13" s="7" t="s">
        <v>19</v>
      </c>
      <c r="B13" s="12" t="s">
        <v>71</v>
      </c>
      <c r="C13">
        <v>8.3176377110267055E-3</v>
      </c>
      <c r="D13" t="s">
        <v>20</v>
      </c>
    </row>
    <row r="14" spans="1:4" x14ac:dyDescent="0.25">
      <c r="A14" s="7" t="s">
        <v>27</v>
      </c>
      <c r="B14" s="12" t="s">
        <v>71</v>
      </c>
      <c r="C14">
        <v>1.3182567385564075E-2</v>
      </c>
      <c r="D14" t="s">
        <v>28</v>
      </c>
    </row>
    <row r="15" spans="1:4" x14ac:dyDescent="0.25">
      <c r="A15" s="7" t="s">
        <v>29</v>
      </c>
      <c r="B15" s="12" t="s">
        <v>71</v>
      </c>
      <c r="C15">
        <v>1.4125375446227528E-2</v>
      </c>
      <c r="D15" t="s">
        <v>30</v>
      </c>
    </row>
    <row r="16" spans="1:4" x14ac:dyDescent="0.25">
      <c r="A16" s="7" t="s">
        <v>48</v>
      </c>
      <c r="B16" s="13" t="s">
        <v>71</v>
      </c>
      <c r="C16">
        <v>2.9512092266663844E-2</v>
      </c>
      <c r="D16" t="s">
        <v>49</v>
      </c>
    </row>
    <row r="17" spans="1:4" ht="25" x14ac:dyDescent="0.25">
      <c r="A17" s="7" t="s">
        <v>23</v>
      </c>
      <c r="B17" s="12" t="s">
        <v>78</v>
      </c>
      <c r="C17">
        <v>9.1201083935590881E-3</v>
      </c>
      <c r="D17" t="s">
        <v>24</v>
      </c>
    </row>
    <row r="18" spans="1:4" ht="25" x14ac:dyDescent="0.25">
      <c r="A18" s="7" t="s">
        <v>31</v>
      </c>
      <c r="B18" s="12" t="s">
        <v>78</v>
      </c>
      <c r="C18">
        <v>1.4454397707459272E-2</v>
      </c>
      <c r="D18" t="s">
        <v>32</v>
      </c>
    </row>
    <row r="19" spans="1:4" ht="25" x14ac:dyDescent="0.25">
      <c r="A19" s="7" t="s">
        <v>33</v>
      </c>
      <c r="B19" s="12" t="s">
        <v>78</v>
      </c>
      <c r="C19">
        <v>1.6595869074375592E-2</v>
      </c>
      <c r="D19" t="s">
        <v>34</v>
      </c>
    </row>
    <row r="20" spans="1:4" x14ac:dyDescent="0.25">
      <c r="A20" s="7" t="s">
        <v>56</v>
      </c>
      <c r="B20" s="10" t="s">
        <v>87</v>
      </c>
      <c r="C20">
        <v>3.6307805477010131E-2</v>
      </c>
      <c r="D20" t="s">
        <v>36</v>
      </c>
    </row>
    <row r="21" spans="1:4" x14ac:dyDescent="0.25">
      <c r="A21" s="7" t="s">
        <v>64</v>
      </c>
      <c r="B21" s="10" t="s">
        <v>87</v>
      </c>
      <c r="C21">
        <v>4.6773514128719787E-2</v>
      </c>
      <c r="D21" t="s">
        <v>65</v>
      </c>
    </row>
    <row r="22" spans="1:4" x14ac:dyDescent="0.25">
      <c r="A22" s="7" t="s">
        <v>9</v>
      </c>
      <c r="B22" s="10" t="s">
        <v>74</v>
      </c>
      <c r="C22">
        <v>1.6982436524617425E-3</v>
      </c>
      <c r="D22" t="s">
        <v>10</v>
      </c>
    </row>
    <row r="23" spans="1:4" x14ac:dyDescent="0.25">
      <c r="A23" s="7" t="s">
        <v>13</v>
      </c>
      <c r="B23" s="10" t="s">
        <v>74</v>
      </c>
      <c r="C23">
        <v>5.2480746024977237E-3</v>
      </c>
      <c r="D23" t="s">
        <v>14</v>
      </c>
    </row>
    <row r="24" spans="1:4" x14ac:dyDescent="0.25">
      <c r="A24" s="7" t="s">
        <v>35</v>
      </c>
      <c r="B24" s="10" t="s">
        <v>80</v>
      </c>
      <c r="C24">
        <v>2.3988329190194894E-2</v>
      </c>
      <c r="D24" t="s">
        <v>36</v>
      </c>
    </row>
    <row r="25" spans="1:4" ht="25" x14ac:dyDescent="0.25">
      <c r="A25" s="7" t="s">
        <v>4</v>
      </c>
      <c r="B25" s="10" t="s">
        <v>72</v>
      </c>
      <c r="C25">
        <v>9.1201083935590828E-6</v>
      </c>
      <c r="D25" s="8" t="s">
        <v>6</v>
      </c>
    </row>
    <row r="26" spans="1:4" x14ac:dyDescent="0.25">
      <c r="A26" s="7" t="s">
        <v>25</v>
      </c>
      <c r="B26" s="10" t="s">
        <v>79</v>
      </c>
      <c r="C26">
        <v>1.1748975549395293E-2</v>
      </c>
      <c r="D26" t="s">
        <v>26</v>
      </c>
    </row>
    <row r="27" spans="1:4" x14ac:dyDescent="0.25">
      <c r="A27" s="7" t="s">
        <v>41</v>
      </c>
      <c r="B27" s="9" t="s">
        <v>84</v>
      </c>
      <c r="C27">
        <v>2.5703957827688629E-2</v>
      </c>
      <c r="D27" t="s">
        <v>42</v>
      </c>
    </row>
    <row r="28" spans="1:4" x14ac:dyDescent="0.25">
      <c r="A28" s="7" t="s">
        <v>40</v>
      </c>
      <c r="B28" s="9" t="s">
        <v>83</v>
      </c>
      <c r="C28">
        <v>2.5703957827688629E-2</v>
      </c>
      <c r="D28" t="s">
        <v>38</v>
      </c>
    </row>
    <row r="29" spans="1:4" ht="25" x14ac:dyDescent="0.25">
      <c r="A29" s="7" t="s">
        <v>37</v>
      </c>
      <c r="B29" s="9" t="s">
        <v>81</v>
      </c>
      <c r="C29">
        <v>2.4547089156850287E-2</v>
      </c>
      <c r="D29" t="s">
        <v>38</v>
      </c>
    </row>
    <row r="30" spans="1:4" x14ac:dyDescent="0.25">
      <c r="A30" s="7" t="s">
        <v>15</v>
      </c>
      <c r="B30" s="9" t="s">
        <v>75</v>
      </c>
      <c r="C30">
        <v>5.2480746024977237E-3</v>
      </c>
      <c r="D30" t="s">
        <v>16</v>
      </c>
    </row>
    <row r="31" spans="1:4" ht="25" x14ac:dyDescent="0.25">
      <c r="A31" s="7" t="s">
        <v>62</v>
      </c>
      <c r="B31" s="9" t="s">
        <v>75</v>
      </c>
      <c r="C31">
        <v>4.6773514128719787E-2</v>
      </c>
      <c r="D31" t="s">
        <v>63</v>
      </c>
    </row>
    <row r="32" spans="1:4" x14ac:dyDescent="0.25">
      <c r="A32" s="7" t="s">
        <v>50</v>
      </c>
      <c r="B32" s="9" t="s">
        <v>85</v>
      </c>
      <c r="C32">
        <v>3.0902954325135901E-2</v>
      </c>
      <c r="D32" t="s">
        <v>51</v>
      </c>
    </row>
    <row r="35" spans="1:1" ht="52" x14ac:dyDescent="0.3">
      <c r="A35" s="14" t="s">
        <v>109</v>
      </c>
    </row>
  </sheetData>
  <sortState ref="A1:D32">
    <sortCondition sortBy="cellColor" ref="B2:B32" dxfId="2"/>
    <sortCondition sortBy="cellColor" ref="B2:B32" dxfId="1"/>
    <sortCondition sortBy="cellColor" ref="B2:B32" dxfId="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C16"/>
  <sheetViews>
    <sheetView workbookViewId="0"/>
  </sheetViews>
  <sheetFormatPr defaultRowHeight="12.5" x14ac:dyDescent="0.25"/>
  <cols>
    <col min="1" max="1" width="46.7265625" bestFit="1" customWidth="1"/>
    <col min="2" max="2" width="11.453125" bestFit="1" customWidth="1"/>
    <col min="3" max="3" width="6.7265625" bestFit="1" customWidth="1"/>
  </cols>
  <sheetData>
    <row r="1" spans="1:3" ht="13" x14ac:dyDescent="0.3">
      <c r="A1" s="3" t="s">
        <v>108</v>
      </c>
      <c r="B1" s="3" t="s">
        <v>107</v>
      </c>
      <c r="C1" s="17" t="s">
        <v>106</v>
      </c>
    </row>
    <row r="2" spans="1:3" x14ac:dyDescent="0.25">
      <c r="A2" t="s">
        <v>71</v>
      </c>
      <c r="B2" s="15">
        <f>12/55</f>
        <v>0.21818181818181817</v>
      </c>
      <c r="C2" s="16" t="s">
        <v>105</v>
      </c>
    </row>
    <row r="3" spans="1:3" x14ac:dyDescent="0.25">
      <c r="A3" t="s">
        <v>89</v>
      </c>
      <c r="B3" s="15">
        <f>7/55</f>
        <v>0.12727272727272726</v>
      </c>
      <c r="C3" s="16" t="s">
        <v>101</v>
      </c>
    </row>
    <row r="4" spans="1:3" x14ac:dyDescent="0.25">
      <c r="A4" t="s">
        <v>95</v>
      </c>
      <c r="B4" s="15">
        <f>7/55</f>
        <v>0.12727272727272726</v>
      </c>
      <c r="C4" s="16" t="s">
        <v>101</v>
      </c>
    </row>
    <row r="5" spans="1:3" x14ac:dyDescent="0.25">
      <c r="A5" t="s">
        <v>77</v>
      </c>
      <c r="B5" s="15">
        <f>6/55</f>
        <v>0.10909090909090909</v>
      </c>
      <c r="C5" s="16" t="s">
        <v>103</v>
      </c>
    </row>
    <row r="6" spans="1:3" x14ac:dyDescent="0.25">
      <c r="A6" t="s">
        <v>92</v>
      </c>
      <c r="B6" s="15">
        <f xml:space="preserve"> 4 / 55</f>
        <v>7.2727272727272724E-2</v>
      </c>
      <c r="C6" s="16" t="s">
        <v>99</v>
      </c>
    </row>
    <row r="7" spans="1:3" x14ac:dyDescent="0.25">
      <c r="A7" t="s">
        <v>90</v>
      </c>
      <c r="B7" s="15">
        <f>3/55</f>
        <v>5.4545454545454543E-2</v>
      </c>
      <c r="C7" s="16" t="s">
        <v>100</v>
      </c>
    </row>
    <row r="8" spans="1:3" x14ac:dyDescent="0.25">
      <c r="A8" t="s">
        <v>93</v>
      </c>
      <c r="B8" s="15">
        <f>3/55</f>
        <v>5.4545454545454543E-2</v>
      </c>
      <c r="C8" s="16" t="s">
        <v>100</v>
      </c>
    </row>
    <row r="9" spans="1:3" x14ac:dyDescent="0.25">
      <c r="A9" t="s">
        <v>97</v>
      </c>
      <c r="B9" s="15">
        <f>3/55</f>
        <v>5.4545454545454543E-2</v>
      </c>
      <c r="C9" s="16" t="s">
        <v>100</v>
      </c>
    </row>
    <row r="10" spans="1:3" x14ac:dyDescent="0.25">
      <c r="A10" s="8" t="s">
        <v>98</v>
      </c>
      <c r="B10" s="15">
        <f>2 / 55</f>
        <v>3.6363636363636362E-2</v>
      </c>
      <c r="C10" s="16" t="s">
        <v>102</v>
      </c>
    </row>
    <row r="11" spans="1:3" x14ac:dyDescent="0.25">
      <c r="A11" t="s">
        <v>91</v>
      </c>
      <c r="B11" s="15">
        <f>2 / 55</f>
        <v>3.6363636363636362E-2</v>
      </c>
      <c r="C11" s="16" t="s">
        <v>102</v>
      </c>
    </row>
    <row r="12" spans="1:3" x14ac:dyDescent="0.25">
      <c r="A12" t="s">
        <v>96</v>
      </c>
      <c r="B12" s="15">
        <f>2 / 55</f>
        <v>3.6363636363636362E-2</v>
      </c>
      <c r="C12" s="16" t="s">
        <v>102</v>
      </c>
    </row>
    <row r="13" spans="1:3" x14ac:dyDescent="0.25">
      <c r="A13" t="s">
        <v>73</v>
      </c>
      <c r="B13" s="15">
        <f>1/55</f>
        <v>1.8181818181818181E-2</v>
      </c>
      <c r="C13" s="16" t="s">
        <v>104</v>
      </c>
    </row>
    <row r="14" spans="1:3" x14ac:dyDescent="0.25">
      <c r="A14" t="s">
        <v>94</v>
      </c>
      <c r="B14" s="15">
        <f>1/55</f>
        <v>1.8181818181818181E-2</v>
      </c>
      <c r="C14" s="16" t="s">
        <v>104</v>
      </c>
    </row>
    <row r="15" spans="1:3" x14ac:dyDescent="0.25">
      <c r="A15" t="s">
        <v>85</v>
      </c>
      <c r="B15" s="15">
        <f>1/55</f>
        <v>1.8181818181818181E-2</v>
      </c>
      <c r="C15" s="16" t="s">
        <v>104</v>
      </c>
    </row>
    <row r="16" spans="1:3" x14ac:dyDescent="0.25">
      <c r="A16" t="s">
        <v>54</v>
      </c>
      <c r="B16" s="15">
        <f>1/55</f>
        <v>1.8181818181818181E-2</v>
      </c>
      <c r="C16" s="16" t="s">
        <v>104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sig pathways</vt:lpstr>
      <vt:lpstr>Activated_Inhibited pathways</vt:lpstr>
      <vt:lpstr>Observations</vt:lpstr>
      <vt:lpstr>Count pathway category</vt:lpstr>
      <vt:lpstr>'sig pathways'!Print_Area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 Wan Yee</dc:creator>
  <cp:lastModifiedBy>Wan Yee</cp:lastModifiedBy>
  <cp:lastPrinted>2017-10-10T11:33:21Z</cp:lastPrinted>
  <dcterms:created xsi:type="dcterms:W3CDTF">2016-08-03T09:38:53Z</dcterms:created>
  <dcterms:modified xsi:type="dcterms:W3CDTF">2019-01-15T09:32:48Z</dcterms:modified>
</cp:coreProperties>
</file>