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 1" sheetId="1" r:id="rId3"/>
  </sheets>
  <definedNames/>
  <calcPr/>
</workbook>
</file>

<file path=xl/sharedStrings.xml><?xml version="1.0" encoding="utf-8"?>
<sst xmlns="http://schemas.openxmlformats.org/spreadsheetml/2006/main" count="36" uniqueCount="21">
  <si>
    <t>WT</t>
  </si>
  <si>
    <t>p53</t>
  </si>
  <si>
    <t>β-actin</t>
  </si>
  <si>
    <t>ΔCq</t>
  </si>
  <si>
    <t>ΔΔCq</t>
  </si>
  <si>
    <t>Replicate 1</t>
  </si>
  <si>
    <t>Replicate 2</t>
  </si>
  <si>
    <t>Replicate 3</t>
  </si>
  <si>
    <t>Average</t>
  </si>
  <si>
    <r>
      <rPr>
        <i/>
      </rPr>
      <t xml:space="preserve">rprml </t>
    </r>
    <r>
      <t>MO</t>
    </r>
  </si>
  <si>
    <t>2^-ΔΔCq</t>
  </si>
  <si>
    <t>Replicate 4</t>
  </si>
  <si>
    <t>ΔΔCq WT</t>
  </si>
  <si>
    <r>
      <t xml:space="preserve">ΔΔCq </t>
    </r>
    <r>
      <rPr>
        <i/>
      </rPr>
      <t xml:space="preserve">rprml </t>
    </r>
    <r>
      <t>MO</t>
    </r>
  </si>
  <si>
    <r>
      <rPr>
        <rFont val="Arial"/>
        <i/>
      </rPr>
      <t xml:space="preserve">rprml </t>
    </r>
    <r>
      <rPr>
        <rFont val="Arial"/>
      </rPr>
      <t>MO</t>
    </r>
  </si>
  <si>
    <t>SD</t>
  </si>
  <si>
    <t>SEM</t>
  </si>
  <si>
    <t>Confidence interval</t>
  </si>
  <si>
    <t>Lower limit CI95%</t>
  </si>
  <si>
    <t>Upper limit CI95%</t>
  </si>
  <si>
    <r>
      <t xml:space="preserve">T test WT vs </t>
    </r>
    <r>
      <rPr>
        <i/>
      </rPr>
      <t xml:space="preserve">rprml </t>
    </r>
    <r>
      <t>MO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</si>
</sst>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0.0"/>
      <color rgb="FF000000"/>
      <name val="Arial"/>
    </font>
    <font/>
    <font>
      <i/>
    </font>
    <font>
      <i/>
      <name val="Arial"/>
    </font>
    <font>
      <sz val="11.0"/>
      <color rgb="FF000000"/>
      <name val="Inconsolat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  <xf borderId="0" fillId="0" fontId="1" numFmtId="0" xfId="0" applyAlignment="1" applyFont="1">
      <alignment horizontal="right" readingOrder="0"/>
    </xf>
    <xf borderId="0" fillId="0" fontId="1" numFmtId="4" xfId="0" applyFont="1" applyNumberFormat="1"/>
    <xf borderId="0" fillId="0" fontId="1" numFmtId="4" xfId="0" applyAlignment="1" applyFont="1" applyNumberFormat="1">
      <alignment readingOrder="0"/>
    </xf>
    <xf borderId="0" fillId="0" fontId="1" numFmtId="4" xfId="0" applyAlignment="1" applyFont="1" applyNumberFormat="1">
      <alignment horizontal="right" readingOrder="0"/>
    </xf>
    <xf borderId="0" fillId="0" fontId="1" numFmtId="2" xfId="0" applyAlignment="1" applyFont="1" applyNumberFormat="1">
      <alignment horizontal="right" readingOrder="0"/>
    </xf>
    <xf borderId="0" fillId="0" fontId="1" numFmtId="2" xfId="0" applyFont="1" applyNumberFormat="1"/>
    <xf borderId="0" fillId="0" fontId="1" numFmtId="2" xfId="0" applyAlignment="1" applyFont="1" applyNumberFormat="1">
      <alignment readingOrder="0"/>
    </xf>
    <xf borderId="0" fillId="2" fontId="4" numFmtId="0" xfId="0" applyAlignment="1" applyFont="1">
      <alignment readingOrder="0"/>
    </xf>
    <xf borderId="0" fillId="0" fontId="1" numFmtId="164" xfId="0" applyFont="1" applyNumberFormat="1"/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CCCCCC"/>
            </a:solidFill>
          </c:spPr>
          <c:errBars>
            <c:errDir val="y"/>
            <c:errBarType val="both"/>
            <c:errValType val="fixedVal"/>
            <c:noEndCap val="0"/>
            <c:val val="0.06887992773"/>
          </c:errBars>
          <c:val>
            <c:numRef>
              <c:f>'Hoja 1'!$B$24</c:f>
            </c:numRef>
          </c:val>
        </c:ser>
        <c:ser>
          <c:idx val="1"/>
          <c:order val="1"/>
          <c:spPr>
            <a:solidFill>
              <a:srgbClr val="666666"/>
            </a:solidFill>
          </c:spPr>
          <c:errBars>
            <c:errDir val="y"/>
            <c:errBarType val="both"/>
            <c:errValType val="fixedVal"/>
            <c:noEndCap val="0"/>
            <c:val val="0.3306905653"/>
          </c:errBars>
          <c:val>
            <c:numRef>
              <c:f>'Hoja 1'!$C$24</c:f>
            </c:numRef>
          </c:val>
        </c:ser>
        <c:axId val="1719701546"/>
        <c:axId val="1903260581"/>
      </c:barChart>
      <c:catAx>
        <c:axId val="1719701546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1903260581"/>
      </c:catAx>
      <c:valAx>
        <c:axId val="19032605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r>
                  <a:t>Relative mRNA expression (ΔCq)</a:t>
                </a:r>
              </a:p>
            </c:rich>
          </c:tx>
          <c:overlay val="0"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719701546"/>
      </c:valAx>
    </c:plotArea>
    <c:legend>
      <c:legendPos val="r"/>
      <c:overlay val="0"/>
      <c:txPr>
        <a:bodyPr/>
        <a:lstStyle/>
        <a:p>
          <a:pPr lvl="0">
            <a:defRPr>
              <a:solidFill>
                <a:srgbClr val="000000"/>
              </a:solidFill>
              <a:latin typeface="Georgia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3</xdr:col>
      <xdr:colOff>723900</xdr:colOff>
      <xdr:row>14</xdr:row>
      <xdr:rowOff>95250</xdr:rowOff>
    </xdr:from>
    <xdr:ext cx="5715000" cy="353377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86"/>
    <col customWidth="1" min="2" max="2" width="9.43"/>
    <col customWidth="1" min="3" max="3" width="11.43"/>
  </cols>
  <sheetData>
    <row r="1">
      <c r="B1" s="1" t="s">
        <v>0</v>
      </c>
    </row>
    <row r="2">
      <c r="A2" s="2"/>
      <c r="B2" s="3" t="s">
        <v>1</v>
      </c>
      <c r="C2" s="4" t="s">
        <v>2</v>
      </c>
      <c r="D2" s="1" t="s">
        <v>3</v>
      </c>
      <c r="E2" s="1" t="s">
        <v>4</v>
      </c>
    </row>
    <row r="3">
      <c r="A3" s="2" t="s">
        <v>5</v>
      </c>
      <c r="B3" s="5">
        <v>26.56</v>
      </c>
      <c r="C3" s="5">
        <v>18.07</v>
      </c>
      <c r="D3" s="5">
        <f t="shared" ref="D3:D5" si="1">C3-B3</f>
        <v>-8.49</v>
      </c>
      <c r="E3" s="6">
        <f t="shared" ref="E3:E5" si="2">D3-$D$6</f>
        <v>-0.08333333333</v>
      </c>
    </row>
    <row r="4">
      <c r="A4" s="2" t="s">
        <v>6</v>
      </c>
      <c r="B4" s="5">
        <v>26.58</v>
      </c>
      <c r="C4" s="5">
        <v>18.31</v>
      </c>
      <c r="D4" s="5">
        <f t="shared" si="1"/>
        <v>-8.27</v>
      </c>
      <c r="E4" s="6">
        <f t="shared" si="2"/>
        <v>0.1366666667</v>
      </c>
    </row>
    <row r="5">
      <c r="A5" s="2" t="s">
        <v>7</v>
      </c>
      <c r="B5" s="5">
        <v>26.65</v>
      </c>
      <c r="C5" s="5">
        <v>18.19</v>
      </c>
      <c r="D5" s="5">
        <f t="shared" si="1"/>
        <v>-8.46</v>
      </c>
      <c r="E5" s="6">
        <f t="shared" si="2"/>
        <v>-0.05333333333</v>
      </c>
    </row>
    <row r="6">
      <c r="A6" s="2" t="s">
        <v>8</v>
      </c>
      <c r="B6" s="7"/>
      <c r="C6" s="7"/>
      <c r="D6" s="8">
        <f t="shared" ref="D6:E6" si="3">AVERAGE(D3:D5)</f>
        <v>-8.406666667</v>
      </c>
      <c r="E6" s="8">
        <f t="shared" si="3"/>
        <v>0</v>
      </c>
    </row>
    <row r="7">
      <c r="B7" s="7"/>
    </row>
    <row r="8">
      <c r="B8" s="1" t="s">
        <v>9</v>
      </c>
    </row>
    <row r="9">
      <c r="A9" s="2"/>
      <c r="B9" s="3" t="s">
        <v>1</v>
      </c>
      <c r="C9" s="4" t="s">
        <v>2</v>
      </c>
      <c r="D9" s="1" t="s">
        <v>3</v>
      </c>
      <c r="E9" s="1" t="s">
        <v>4</v>
      </c>
      <c r="F9" s="2" t="s">
        <v>10</v>
      </c>
    </row>
    <row r="10">
      <c r="A10" s="2" t="s">
        <v>5</v>
      </c>
      <c r="B10" s="2">
        <v>28.72</v>
      </c>
      <c r="C10" s="9">
        <v>18.8</v>
      </c>
      <c r="D10" s="9">
        <f t="shared" ref="D10:D13" si="4">C10-B10</f>
        <v>-9.92</v>
      </c>
      <c r="E10" s="10">
        <f t="shared" ref="E10:E13" si="5">D10-$D$6</f>
        <v>-1.513333333</v>
      </c>
      <c r="F10">
        <f t="shared" ref="F10:F13" si="6">2^-E10</f>
        <v>2.854688508</v>
      </c>
    </row>
    <row r="11">
      <c r="A11" s="2" t="s">
        <v>6</v>
      </c>
      <c r="B11" s="7">
        <v>28.6</v>
      </c>
      <c r="C11" s="2">
        <v>18.95</v>
      </c>
      <c r="D11" s="8">
        <f t="shared" si="4"/>
        <v>-9.65</v>
      </c>
      <c r="E11" s="6">
        <f t="shared" si="5"/>
        <v>-1.243333333</v>
      </c>
      <c r="F11">
        <f t="shared" si="6"/>
        <v>2.367448977</v>
      </c>
    </row>
    <row r="12">
      <c r="A12" s="2" t="s">
        <v>7</v>
      </c>
      <c r="B12" s="7">
        <v>28.36</v>
      </c>
      <c r="C12" s="2">
        <v>18.89</v>
      </c>
      <c r="D12" s="8">
        <f t="shared" si="4"/>
        <v>-9.47</v>
      </c>
      <c r="E12" s="6">
        <f t="shared" si="5"/>
        <v>-1.063333333</v>
      </c>
      <c r="F12">
        <f t="shared" si="6"/>
        <v>2.089754306</v>
      </c>
    </row>
    <row r="13">
      <c r="A13" s="2" t="s">
        <v>11</v>
      </c>
      <c r="B13" s="7">
        <v>27.32</v>
      </c>
      <c r="C13" s="2">
        <v>18.91</v>
      </c>
      <c r="D13" s="8">
        <f t="shared" si="4"/>
        <v>-8.41</v>
      </c>
      <c r="E13" s="6">
        <f t="shared" si="5"/>
        <v>-0.003333333333</v>
      </c>
      <c r="F13">
        <f t="shared" si="6"/>
        <v>1.002313162</v>
      </c>
    </row>
    <row r="14">
      <c r="A14" s="2" t="s">
        <v>8</v>
      </c>
      <c r="B14" s="7"/>
      <c r="C14" s="7"/>
      <c r="D14" s="7"/>
      <c r="E14" s="7">
        <f>AVERAGE(E10:E13)</f>
        <v>-0.9558333333</v>
      </c>
    </row>
    <row r="15">
      <c r="B15" s="7"/>
    </row>
    <row r="16">
      <c r="B16" s="1"/>
      <c r="E16" s="1" t="s">
        <v>12</v>
      </c>
      <c r="F16" s="1" t="s">
        <v>13</v>
      </c>
    </row>
    <row r="17">
      <c r="B17" s="3"/>
      <c r="C17" s="4"/>
      <c r="D17" s="1"/>
      <c r="E17" s="9">
        <v>-5.921189464667501E-16</v>
      </c>
      <c r="F17" s="11">
        <v>-0.9558333333333353</v>
      </c>
    </row>
    <row r="18">
      <c r="B18" s="2" t="s">
        <v>3</v>
      </c>
      <c r="C18" s="9"/>
      <c r="D18" s="5"/>
      <c r="E18" s="9"/>
      <c r="F18" s="10"/>
    </row>
    <row r="19">
      <c r="B19" s="7" t="s">
        <v>0</v>
      </c>
      <c r="C19" s="12" t="s">
        <v>14</v>
      </c>
      <c r="D19" s="5"/>
      <c r="E19" s="9"/>
      <c r="F19" s="10"/>
    </row>
    <row r="20">
      <c r="A20" s="2" t="s">
        <v>5</v>
      </c>
      <c r="B20" s="7">
        <v>-8.489999999999998</v>
      </c>
      <c r="C20" s="11">
        <v>-9.919999999999998</v>
      </c>
      <c r="D20" s="5"/>
      <c r="F20" s="10"/>
    </row>
    <row r="21">
      <c r="A21" s="2" t="s">
        <v>6</v>
      </c>
      <c r="B21" s="7">
        <v>-8.27</v>
      </c>
      <c r="C21" s="11">
        <v>-9.650000000000002</v>
      </c>
      <c r="D21" s="5"/>
    </row>
    <row r="22">
      <c r="A22" s="2" t="s">
        <v>7</v>
      </c>
      <c r="B22" s="7">
        <v>-8.459999999999997</v>
      </c>
      <c r="C22" s="11">
        <v>-9.469999999999999</v>
      </c>
      <c r="D22" s="8"/>
    </row>
    <row r="23">
      <c r="A23" s="2" t="s">
        <v>11</v>
      </c>
      <c r="C23" s="11">
        <v>-8.41</v>
      </c>
      <c r="F23" s="13"/>
    </row>
    <row r="24">
      <c r="A24" s="2" t="s">
        <v>8</v>
      </c>
      <c r="B24" s="6">
        <f t="shared" ref="B24:C24" si="7">AVERAGE(B20:B23)</f>
        <v>-8.406666667</v>
      </c>
      <c r="C24" s="10">
        <f t="shared" si="7"/>
        <v>-9.3625</v>
      </c>
      <c r="F24" s="13"/>
    </row>
    <row r="25">
      <c r="A25" s="2" t="s">
        <v>15</v>
      </c>
      <c r="B25">
        <f t="shared" ref="B25:C25" si="8">STDEV(B20:B23)</f>
        <v>0.1193035345</v>
      </c>
      <c r="C25">
        <f t="shared" si="8"/>
        <v>0.6613811307</v>
      </c>
      <c r="F25" s="13"/>
    </row>
    <row r="26">
      <c r="A26" s="2" t="s">
        <v>16</v>
      </c>
      <c r="B26">
        <f t="shared" ref="B26:C26" si="9">B25/(SQRT(COUNT(B20:B23)))</f>
        <v>0.06887992773</v>
      </c>
      <c r="C26">
        <f t="shared" si="9"/>
        <v>0.3306905653</v>
      </c>
      <c r="F26" s="13"/>
    </row>
    <row r="27">
      <c r="A27" s="2" t="s">
        <v>17</v>
      </c>
      <c r="B27" s="2">
        <f t="shared" ref="B27:C27" si="10">1.96*B26</f>
        <v>0.1350046584</v>
      </c>
      <c r="C27" s="14">
        <f t="shared" si="10"/>
        <v>0.6481535081</v>
      </c>
      <c r="F27" s="13"/>
    </row>
    <row r="28">
      <c r="A28" s="2" t="s">
        <v>18</v>
      </c>
      <c r="B28" s="6">
        <f>$B$24-$B$27</f>
        <v>-8.541671325</v>
      </c>
      <c r="C28" s="10">
        <f>$C$24-$C$27</f>
        <v>-10.01065351</v>
      </c>
      <c r="F28" s="13"/>
    </row>
    <row r="29">
      <c r="A29" s="2" t="s">
        <v>19</v>
      </c>
      <c r="B29" s="6">
        <f>$B$24+$B$27</f>
        <v>-8.271662008</v>
      </c>
      <c r="C29" s="10">
        <f>$C$24+$C$27</f>
        <v>-8.714346492</v>
      </c>
      <c r="F29" s="13"/>
    </row>
    <row r="30">
      <c r="A30" s="2" t="s">
        <v>20</v>
      </c>
      <c r="B30">
        <f>TTEST(B20:B23,C20:C23,2,3)</f>
        <v>0.06015844443</v>
      </c>
      <c r="F30" s="13"/>
    </row>
    <row r="31">
      <c r="F31" s="13"/>
    </row>
  </sheetData>
  <mergeCells count="3">
    <mergeCell ref="B16:C16"/>
    <mergeCell ref="B1:E1"/>
    <mergeCell ref="B8:E8"/>
  </mergeCells>
  <drawing r:id="rId1"/>
</worksheet>
</file>