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Publication\miR25 in stellate cells Genz et al\Final\"/>
    </mc:Choice>
  </mc:AlternateContent>
  <bookViews>
    <workbookView xWindow="0" yWindow="0" windowWidth="28800" windowHeight="10335" activeTab="1"/>
  </bookViews>
  <sheets>
    <sheet name="nCounter Stem Cell Panel" sheetId="6" r:id="rId1"/>
    <sheet name="normalised Data" sheetId="4" r:id="rId2"/>
    <sheet name="Transfection paramters" sheetId="5"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30" i="4" l="1"/>
  <c r="R130" i="4"/>
  <c r="Q130" i="4"/>
  <c r="T130" i="4" s="1"/>
  <c r="J130" i="4"/>
  <c r="I130" i="4"/>
  <c r="H130" i="4"/>
  <c r="S129" i="4"/>
  <c r="R129" i="4"/>
  <c r="Q129" i="4"/>
  <c r="J129" i="4"/>
  <c r="I129" i="4"/>
  <c r="H129" i="4"/>
  <c r="S128" i="4"/>
  <c r="R128" i="4"/>
  <c r="Q128" i="4"/>
  <c r="J128" i="4"/>
  <c r="I128" i="4"/>
  <c r="H128" i="4"/>
  <c r="S127" i="4"/>
  <c r="R127" i="4"/>
  <c r="Q127" i="4"/>
  <c r="J127" i="4"/>
  <c r="I127" i="4"/>
  <c r="H127" i="4"/>
  <c r="S126" i="4"/>
  <c r="R126" i="4"/>
  <c r="Q126" i="4"/>
  <c r="T126" i="4" s="1"/>
  <c r="J126" i="4"/>
  <c r="I126" i="4"/>
  <c r="H126" i="4"/>
  <c r="S125" i="4"/>
  <c r="R125" i="4"/>
  <c r="Q125" i="4"/>
  <c r="J125" i="4"/>
  <c r="I125" i="4"/>
  <c r="H125" i="4"/>
  <c r="S124" i="4"/>
  <c r="R124" i="4"/>
  <c r="Q124" i="4"/>
  <c r="J124" i="4"/>
  <c r="I124" i="4"/>
  <c r="H124" i="4"/>
  <c r="S123" i="4"/>
  <c r="R123" i="4"/>
  <c r="Q123" i="4"/>
  <c r="J123" i="4"/>
  <c r="I123" i="4"/>
  <c r="H123" i="4"/>
  <c r="S122" i="4"/>
  <c r="R122" i="4"/>
  <c r="Q122" i="4"/>
  <c r="T122" i="4" s="1"/>
  <c r="J122" i="4"/>
  <c r="I122" i="4"/>
  <c r="H122" i="4"/>
  <c r="S121" i="4"/>
  <c r="R121" i="4"/>
  <c r="Q121" i="4"/>
  <c r="J121" i="4"/>
  <c r="I121" i="4"/>
  <c r="H121" i="4"/>
  <c r="S120" i="4"/>
  <c r="R120" i="4"/>
  <c r="Q120" i="4"/>
  <c r="J120" i="4"/>
  <c r="I120" i="4"/>
  <c r="H120" i="4"/>
  <c r="S119" i="4"/>
  <c r="R119" i="4"/>
  <c r="Q119" i="4"/>
  <c r="J119" i="4"/>
  <c r="I119" i="4"/>
  <c r="H119" i="4"/>
  <c r="S118" i="4"/>
  <c r="R118" i="4"/>
  <c r="Q118" i="4"/>
  <c r="T118" i="4" s="1"/>
  <c r="J118" i="4"/>
  <c r="I118" i="4"/>
  <c r="H118" i="4"/>
  <c r="S117" i="4"/>
  <c r="R117" i="4"/>
  <c r="Q117" i="4"/>
  <c r="J117" i="4"/>
  <c r="I117" i="4"/>
  <c r="H117" i="4"/>
  <c r="S116" i="4"/>
  <c r="R116" i="4"/>
  <c r="Q116" i="4"/>
  <c r="J116" i="4"/>
  <c r="I116" i="4"/>
  <c r="H116" i="4"/>
  <c r="S115" i="4"/>
  <c r="R115" i="4"/>
  <c r="Q115" i="4"/>
  <c r="J115" i="4"/>
  <c r="I115" i="4"/>
  <c r="H115" i="4"/>
  <c r="S114" i="4"/>
  <c r="R114" i="4"/>
  <c r="Q114" i="4"/>
  <c r="T114" i="4" s="1"/>
  <c r="J114" i="4"/>
  <c r="I114" i="4"/>
  <c r="H114" i="4"/>
  <c r="S113" i="4"/>
  <c r="R113" i="4"/>
  <c r="Q113" i="4"/>
  <c r="J113" i="4"/>
  <c r="I113" i="4"/>
  <c r="H113" i="4"/>
  <c r="S112" i="4"/>
  <c r="R112" i="4"/>
  <c r="Q112" i="4"/>
  <c r="J112" i="4"/>
  <c r="I112" i="4"/>
  <c r="H112" i="4"/>
  <c r="S111" i="4"/>
  <c r="R111" i="4"/>
  <c r="Q111" i="4"/>
  <c r="J111" i="4"/>
  <c r="I111" i="4"/>
  <c r="H111" i="4"/>
  <c r="S110" i="4"/>
  <c r="R110" i="4"/>
  <c r="Q110" i="4"/>
  <c r="T110" i="4" s="1"/>
  <c r="J110" i="4"/>
  <c r="I110" i="4"/>
  <c r="H110" i="4"/>
  <c r="S109" i="4"/>
  <c r="R109" i="4"/>
  <c r="Q109" i="4"/>
  <c r="J109" i="4"/>
  <c r="I109" i="4"/>
  <c r="H109" i="4"/>
  <c r="S108" i="4"/>
  <c r="R108" i="4"/>
  <c r="Q108" i="4"/>
  <c r="J108" i="4"/>
  <c r="I108" i="4"/>
  <c r="H108" i="4"/>
  <c r="S107" i="4"/>
  <c r="R107" i="4"/>
  <c r="Q107" i="4"/>
  <c r="J107" i="4"/>
  <c r="I107" i="4"/>
  <c r="H107" i="4"/>
  <c r="S106" i="4"/>
  <c r="R106" i="4"/>
  <c r="Q106" i="4"/>
  <c r="T106" i="4" s="1"/>
  <c r="J106" i="4"/>
  <c r="I106" i="4"/>
  <c r="H106" i="4"/>
  <c r="S105" i="4"/>
  <c r="R105" i="4"/>
  <c r="Q105" i="4"/>
  <c r="J105" i="4"/>
  <c r="I105" i="4"/>
  <c r="H105" i="4"/>
  <c r="S104" i="4"/>
  <c r="R104" i="4"/>
  <c r="Q104" i="4"/>
  <c r="J104" i="4"/>
  <c r="I104" i="4"/>
  <c r="H104" i="4"/>
  <c r="S91" i="4"/>
  <c r="Z91" i="4" s="1"/>
  <c r="R91" i="4"/>
  <c r="Y91" i="4" s="1"/>
  <c r="Q91" i="4"/>
  <c r="J91" i="4"/>
  <c r="W91" i="4" s="1"/>
  <c r="I91" i="4"/>
  <c r="V91" i="4" s="1"/>
  <c r="H91" i="4"/>
  <c r="U91" i="4" s="1"/>
  <c r="S90" i="4"/>
  <c r="Z90" i="4" s="1"/>
  <c r="R90" i="4"/>
  <c r="Y90" i="4" s="1"/>
  <c r="Q90" i="4"/>
  <c r="J90" i="4"/>
  <c r="W90" i="4" s="1"/>
  <c r="I90" i="4"/>
  <c r="V90" i="4" s="1"/>
  <c r="H90" i="4"/>
  <c r="U90" i="4" s="1"/>
  <c r="S89" i="4"/>
  <c r="Z89" i="4" s="1"/>
  <c r="R89" i="4"/>
  <c r="Y89" i="4" s="1"/>
  <c r="Q89" i="4"/>
  <c r="J89" i="4"/>
  <c r="W89" i="4" s="1"/>
  <c r="I89" i="4"/>
  <c r="V89" i="4" s="1"/>
  <c r="H89" i="4"/>
  <c r="U89" i="4" s="1"/>
  <c r="S88" i="4"/>
  <c r="Z88" i="4" s="1"/>
  <c r="R88" i="4"/>
  <c r="Y88" i="4" s="1"/>
  <c r="Q88" i="4"/>
  <c r="J88" i="4"/>
  <c r="W88" i="4" s="1"/>
  <c r="I88" i="4"/>
  <c r="V88" i="4" s="1"/>
  <c r="H88" i="4"/>
  <c r="U88" i="4" s="1"/>
  <c r="S87" i="4"/>
  <c r="Z87" i="4" s="1"/>
  <c r="R87" i="4"/>
  <c r="Y87" i="4" s="1"/>
  <c r="Q87" i="4"/>
  <c r="J87" i="4"/>
  <c r="W87" i="4" s="1"/>
  <c r="I87" i="4"/>
  <c r="V87" i="4" s="1"/>
  <c r="H87" i="4"/>
  <c r="U87" i="4" s="1"/>
  <c r="S86" i="4"/>
  <c r="Z86" i="4" s="1"/>
  <c r="R86" i="4"/>
  <c r="Y86" i="4" s="1"/>
  <c r="Q86" i="4"/>
  <c r="J86" i="4"/>
  <c r="W86" i="4" s="1"/>
  <c r="I86" i="4"/>
  <c r="V86" i="4" s="1"/>
  <c r="H86" i="4"/>
  <c r="U86" i="4" s="1"/>
  <c r="S85" i="4"/>
  <c r="Z85" i="4" s="1"/>
  <c r="R85" i="4"/>
  <c r="Y85" i="4" s="1"/>
  <c r="Q85" i="4"/>
  <c r="J85" i="4"/>
  <c r="W85" i="4" s="1"/>
  <c r="I85" i="4"/>
  <c r="V85" i="4" s="1"/>
  <c r="H85" i="4"/>
  <c r="U85" i="4" s="1"/>
  <c r="S84" i="4"/>
  <c r="Z84" i="4" s="1"/>
  <c r="R84" i="4"/>
  <c r="Y84" i="4" s="1"/>
  <c r="Q84" i="4"/>
  <c r="J84" i="4"/>
  <c r="W84" i="4" s="1"/>
  <c r="I84" i="4"/>
  <c r="V84" i="4" s="1"/>
  <c r="H84" i="4"/>
  <c r="U84" i="4" s="1"/>
  <c r="S83" i="4"/>
  <c r="Z83" i="4" s="1"/>
  <c r="R83" i="4"/>
  <c r="Y83" i="4" s="1"/>
  <c r="Q83" i="4"/>
  <c r="J83" i="4"/>
  <c r="W83" i="4" s="1"/>
  <c r="I83" i="4"/>
  <c r="V83" i="4" s="1"/>
  <c r="H83" i="4"/>
  <c r="U83" i="4" s="1"/>
  <c r="S82" i="4"/>
  <c r="Z82" i="4" s="1"/>
  <c r="R82" i="4"/>
  <c r="Y82" i="4" s="1"/>
  <c r="Q82" i="4"/>
  <c r="J82" i="4"/>
  <c r="W82" i="4" s="1"/>
  <c r="I82" i="4"/>
  <c r="V82" i="4" s="1"/>
  <c r="H82" i="4"/>
  <c r="U82" i="4" s="1"/>
  <c r="S81" i="4"/>
  <c r="Z81" i="4" s="1"/>
  <c r="R81" i="4"/>
  <c r="Y81" i="4" s="1"/>
  <c r="Q81" i="4"/>
  <c r="J81" i="4"/>
  <c r="W81" i="4" s="1"/>
  <c r="I81" i="4"/>
  <c r="V81" i="4" s="1"/>
  <c r="H81" i="4"/>
  <c r="U81" i="4" s="1"/>
  <c r="S80" i="4"/>
  <c r="Z80" i="4" s="1"/>
  <c r="R80" i="4"/>
  <c r="Y80" i="4" s="1"/>
  <c r="Q80" i="4"/>
  <c r="J80" i="4"/>
  <c r="W80" i="4" s="1"/>
  <c r="I80" i="4"/>
  <c r="V80" i="4" s="1"/>
  <c r="H80" i="4"/>
  <c r="U80" i="4" s="1"/>
  <c r="S79" i="4"/>
  <c r="Z79" i="4" s="1"/>
  <c r="R79" i="4"/>
  <c r="Y79" i="4" s="1"/>
  <c r="Q79" i="4"/>
  <c r="J79" i="4"/>
  <c r="W79" i="4" s="1"/>
  <c r="I79" i="4"/>
  <c r="V79" i="4" s="1"/>
  <c r="H79" i="4"/>
  <c r="U79" i="4" s="1"/>
  <c r="S78" i="4"/>
  <c r="Z78" i="4" s="1"/>
  <c r="R78" i="4"/>
  <c r="Y78" i="4" s="1"/>
  <c r="Q78" i="4"/>
  <c r="J78" i="4"/>
  <c r="W78" i="4" s="1"/>
  <c r="I78" i="4"/>
  <c r="V78" i="4" s="1"/>
  <c r="H78" i="4"/>
  <c r="U78" i="4" s="1"/>
  <c r="S101" i="4"/>
  <c r="R101" i="4"/>
  <c r="Q101" i="4"/>
  <c r="J101" i="4"/>
  <c r="I101" i="4"/>
  <c r="H101" i="4"/>
  <c r="S77" i="4"/>
  <c r="Z77" i="4" s="1"/>
  <c r="R77" i="4"/>
  <c r="Y77" i="4" s="1"/>
  <c r="Q77" i="4"/>
  <c r="J77" i="4"/>
  <c r="W77" i="4" s="1"/>
  <c r="I77" i="4"/>
  <c r="V77" i="4" s="1"/>
  <c r="H77" i="4"/>
  <c r="U77" i="4" s="1"/>
  <c r="S76" i="4"/>
  <c r="Z76" i="4" s="1"/>
  <c r="R76" i="4"/>
  <c r="Y76" i="4" s="1"/>
  <c r="Q76" i="4"/>
  <c r="J76" i="4"/>
  <c r="W76" i="4" s="1"/>
  <c r="I76" i="4"/>
  <c r="V76" i="4" s="1"/>
  <c r="H76" i="4"/>
  <c r="U76" i="4" s="1"/>
  <c r="S75" i="4"/>
  <c r="Z75" i="4" s="1"/>
  <c r="R75" i="4"/>
  <c r="Y75" i="4" s="1"/>
  <c r="Q75" i="4"/>
  <c r="J75" i="4"/>
  <c r="W75" i="4" s="1"/>
  <c r="I75" i="4"/>
  <c r="V75" i="4" s="1"/>
  <c r="H75" i="4"/>
  <c r="U75" i="4" s="1"/>
  <c r="S74" i="4"/>
  <c r="Z74" i="4" s="1"/>
  <c r="R74" i="4"/>
  <c r="Y74" i="4" s="1"/>
  <c r="Q74" i="4"/>
  <c r="J74" i="4"/>
  <c r="W74" i="4" s="1"/>
  <c r="I74" i="4"/>
  <c r="V74" i="4" s="1"/>
  <c r="H74" i="4"/>
  <c r="U74" i="4" s="1"/>
  <c r="S73" i="4"/>
  <c r="Z73" i="4" s="1"/>
  <c r="R73" i="4"/>
  <c r="Y73" i="4" s="1"/>
  <c r="Q73" i="4"/>
  <c r="J73" i="4"/>
  <c r="W73" i="4" s="1"/>
  <c r="I73" i="4"/>
  <c r="V73" i="4" s="1"/>
  <c r="H73" i="4"/>
  <c r="U73" i="4" s="1"/>
  <c r="S97" i="4"/>
  <c r="R97" i="4"/>
  <c r="Q97" i="4"/>
  <c r="J97" i="4"/>
  <c r="I97" i="4"/>
  <c r="H97" i="4"/>
  <c r="S72" i="4"/>
  <c r="Z72" i="4" s="1"/>
  <c r="R72" i="4"/>
  <c r="Y72" i="4" s="1"/>
  <c r="Q72" i="4"/>
  <c r="J72" i="4"/>
  <c r="W72" i="4" s="1"/>
  <c r="I72" i="4"/>
  <c r="V72" i="4" s="1"/>
  <c r="H72" i="4"/>
  <c r="U72" i="4" s="1"/>
  <c r="S71" i="4"/>
  <c r="Z71" i="4" s="1"/>
  <c r="R71" i="4"/>
  <c r="Y71" i="4" s="1"/>
  <c r="Q71" i="4"/>
  <c r="J71" i="4"/>
  <c r="W71" i="4" s="1"/>
  <c r="I71" i="4"/>
  <c r="V71" i="4" s="1"/>
  <c r="H71" i="4"/>
  <c r="U71" i="4" s="1"/>
  <c r="S70" i="4"/>
  <c r="Z70" i="4" s="1"/>
  <c r="R70" i="4"/>
  <c r="Y70" i="4" s="1"/>
  <c r="Q70" i="4"/>
  <c r="J70" i="4"/>
  <c r="W70" i="4" s="1"/>
  <c r="I70" i="4"/>
  <c r="V70" i="4" s="1"/>
  <c r="H70" i="4"/>
  <c r="U70" i="4" s="1"/>
  <c r="S69" i="4"/>
  <c r="Z69" i="4" s="1"/>
  <c r="R69" i="4"/>
  <c r="Y69" i="4" s="1"/>
  <c r="Q69" i="4"/>
  <c r="J69" i="4"/>
  <c r="W69" i="4" s="1"/>
  <c r="I69" i="4"/>
  <c r="V69" i="4" s="1"/>
  <c r="H69" i="4"/>
  <c r="U69" i="4" s="1"/>
  <c r="S68" i="4"/>
  <c r="Z68" i="4" s="1"/>
  <c r="R68" i="4"/>
  <c r="Y68" i="4" s="1"/>
  <c r="Q68" i="4"/>
  <c r="J68" i="4"/>
  <c r="W68" i="4" s="1"/>
  <c r="I68" i="4"/>
  <c r="V68" i="4" s="1"/>
  <c r="H68" i="4"/>
  <c r="U68" i="4" s="1"/>
  <c r="S67" i="4"/>
  <c r="Z67" i="4" s="1"/>
  <c r="R67" i="4"/>
  <c r="Y67" i="4" s="1"/>
  <c r="Q67" i="4"/>
  <c r="J67" i="4"/>
  <c r="W67" i="4" s="1"/>
  <c r="I67" i="4"/>
  <c r="V67" i="4" s="1"/>
  <c r="H67" i="4"/>
  <c r="U67" i="4" s="1"/>
  <c r="S66" i="4"/>
  <c r="Z66" i="4" s="1"/>
  <c r="R66" i="4"/>
  <c r="Y66" i="4" s="1"/>
  <c r="Q66" i="4"/>
  <c r="J66" i="4"/>
  <c r="W66" i="4" s="1"/>
  <c r="I66" i="4"/>
  <c r="V66" i="4" s="1"/>
  <c r="H66" i="4"/>
  <c r="U66" i="4" s="1"/>
  <c r="S98" i="4"/>
  <c r="R98" i="4"/>
  <c r="Q98" i="4"/>
  <c r="J98" i="4"/>
  <c r="I98" i="4"/>
  <c r="H98" i="4"/>
  <c r="S65" i="4"/>
  <c r="Z65" i="4" s="1"/>
  <c r="R65" i="4"/>
  <c r="Y65" i="4" s="1"/>
  <c r="Q65" i="4"/>
  <c r="J65" i="4"/>
  <c r="W65" i="4" s="1"/>
  <c r="I65" i="4"/>
  <c r="V65" i="4" s="1"/>
  <c r="H65" i="4"/>
  <c r="U65" i="4" s="1"/>
  <c r="S64" i="4"/>
  <c r="Z64" i="4" s="1"/>
  <c r="R64" i="4"/>
  <c r="Y64" i="4" s="1"/>
  <c r="Q64" i="4"/>
  <c r="J64" i="4"/>
  <c r="W64" i="4" s="1"/>
  <c r="I64" i="4"/>
  <c r="V64" i="4" s="1"/>
  <c r="H64" i="4"/>
  <c r="U64" i="4" s="1"/>
  <c r="S63" i="4"/>
  <c r="Z63" i="4" s="1"/>
  <c r="R63" i="4"/>
  <c r="Y63" i="4" s="1"/>
  <c r="Q63" i="4"/>
  <c r="J63" i="4"/>
  <c r="W63" i="4" s="1"/>
  <c r="I63" i="4"/>
  <c r="V63" i="4" s="1"/>
  <c r="H63" i="4"/>
  <c r="U63" i="4" s="1"/>
  <c r="S62" i="4"/>
  <c r="Z62" i="4" s="1"/>
  <c r="R62" i="4"/>
  <c r="Y62" i="4" s="1"/>
  <c r="Q62" i="4"/>
  <c r="J62" i="4"/>
  <c r="W62" i="4" s="1"/>
  <c r="I62" i="4"/>
  <c r="V62" i="4" s="1"/>
  <c r="H62" i="4"/>
  <c r="U62" i="4" s="1"/>
  <c r="S61" i="4"/>
  <c r="Z61" i="4" s="1"/>
  <c r="R61" i="4"/>
  <c r="Y61" i="4" s="1"/>
  <c r="Q61" i="4"/>
  <c r="J61" i="4"/>
  <c r="W61" i="4" s="1"/>
  <c r="I61" i="4"/>
  <c r="V61" i="4" s="1"/>
  <c r="H61" i="4"/>
  <c r="U61" i="4" s="1"/>
  <c r="S60" i="4"/>
  <c r="Z60" i="4" s="1"/>
  <c r="R60" i="4"/>
  <c r="Y60" i="4" s="1"/>
  <c r="Q60" i="4"/>
  <c r="J60" i="4"/>
  <c r="W60" i="4" s="1"/>
  <c r="I60" i="4"/>
  <c r="V60" i="4" s="1"/>
  <c r="H60" i="4"/>
  <c r="U60" i="4" s="1"/>
  <c r="S59" i="4"/>
  <c r="Z59" i="4" s="1"/>
  <c r="R59" i="4"/>
  <c r="Y59" i="4" s="1"/>
  <c r="Q59" i="4"/>
  <c r="J59" i="4"/>
  <c r="W59" i="4" s="1"/>
  <c r="I59" i="4"/>
  <c r="V59" i="4" s="1"/>
  <c r="H59" i="4"/>
  <c r="U59" i="4" s="1"/>
  <c r="S58" i="4"/>
  <c r="Z58" i="4" s="1"/>
  <c r="R58" i="4"/>
  <c r="Y58" i="4" s="1"/>
  <c r="Q58" i="4"/>
  <c r="J58" i="4"/>
  <c r="W58" i="4" s="1"/>
  <c r="I58" i="4"/>
  <c r="V58" i="4" s="1"/>
  <c r="H58" i="4"/>
  <c r="U58" i="4" s="1"/>
  <c r="S57" i="4"/>
  <c r="Z57" i="4" s="1"/>
  <c r="R57" i="4"/>
  <c r="Y57" i="4" s="1"/>
  <c r="Q57" i="4"/>
  <c r="J57" i="4"/>
  <c r="W57" i="4" s="1"/>
  <c r="I57" i="4"/>
  <c r="V57" i="4" s="1"/>
  <c r="H57" i="4"/>
  <c r="U57" i="4" s="1"/>
  <c r="S102" i="4"/>
  <c r="R102" i="4"/>
  <c r="Q102" i="4"/>
  <c r="J102" i="4"/>
  <c r="I102" i="4"/>
  <c r="H102" i="4"/>
  <c r="S56" i="4"/>
  <c r="Z56" i="4" s="1"/>
  <c r="R56" i="4"/>
  <c r="Y56" i="4" s="1"/>
  <c r="Q56" i="4"/>
  <c r="J56" i="4"/>
  <c r="W56" i="4" s="1"/>
  <c r="I56" i="4"/>
  <c r="V56" i="4" s="1"/>
  <c r="H56" i="4"/>
  <c r="U56" i="4" s="1"/>
  <c r="S55" i="4"/>
  <c r="Z55" i="4" s="1"/>
  <c r="R55" i="4"/>
  <c r="Y55" i="4" s="1"/>
  <c r="Q55" i="4"/>
  <c r="J55" i="4"/>
  <c r="W55" i="4" s="1"/>
  <c r="I55" i="4"/>
  <c r="V55" i="4" s="1"/>
  <c r="H55" i="4"/>
  <c r="U55" i="4" s="1"/>
  <c r="S100" i="4"/>
  <c r="R100" i="4"/>
  <c r="Q100" i="4"/>
  <c r="J100" i="4"/>
  <c r="I100" i="4"/>
  <c r="H100" i="4"/>
  <c r="S54" i="4"/>
  <c r="Z54" i="4" s="1"/>
  <c r="R54" i="4"/>
  <c r="Y54" i="4" s="1"/>
  <c r="Q54" i="4"/>
  <c r="J54" i="4"/>
  <c r="W54" i="4" s="1"/>
  <c r="I54" i="4"/>
  <c r="V54" i="4" s="1"/>
  <c r="H54" i="4"/>
  <c r="U54" i="4" s="1"/>
  <c r="S53" i="4"/>
  <c r="Z53" i="4" s="1"/>
  <c r="R53" i="4"/>
  <c r="Y53" i="4" s="1"/>
  <c r="Q53" i="4"/>
  <c r="J53" i="4"/>
  <c r="W53" i="4" s="1"/>
  <c r="I53" i="4"/>
  <c r="V53" i="4" s="1"/>
  <c r="H53" i="4"/>
  <c r="U53" i="4" s="1"/>
  <c r="S52" i="4"/>
  <c r="Z52" i="4" s="1"/>
  <c r="R52" i="4"/>
  <c r="Y52" i="4" s="1"/>
  <c r="Q52" i="4"/>
  <c r="J52" i="4"/>
  <c r="W52" i="4" s="1"/>
  <c r="I52" i="4"/>
  <c r="V52" i="4" s="1"/>
  <c r="H52" i="4"/>
  <c r="U52" i="4" s="1"/>
  <c r="S51" i="4"/>
  <c r="Z51" i="4" s="1"/>
  <c r="R51" i="4"/>
  <c r="Y51" i="4" s="1"/>
  <c r="Q51" i="4"/>
  <c r="J51" i="4"/>
  <c r="W51" i="4" s="1"/>
  <c r="I51" i="4"/>
  <c r="V51" i="4" s="1"/>
  <c r="H51" i="4"/>
  <c r="U51" i="4" s="1"/>
  <c r="S96" i="4"/>
  <c r="R96" i="4"/>
  <c r="Q96" i="4"/>
  <c r="J96" i="4"/>
  <c r="I96" i="4"/>
  <c r="H96" i="4"/>
  <c r="S50" i="4"/>
  <c r="Z50" i="4" s="1"/>
  <c r="R50" i="4"/>
  <c r="Y50" i="4" s="1"/>
  <c r="Q50" i="4"/>
  <c r="J50" i="4"/>
  <c r="W50" i="4" s="1"/>
  <c r="I50" i="4"/>
  <c r="V50" i="4" s="1"/>
  <c r="H50" i="4"/>
  <c r="U50" i="4" s="1"/>
  <c r="S49" i="4"/>
  <c r="Z49" i="4" s="1"/>
  <c r="R49" i="4"/>
  <c r="Y49" i="4" s="1"/>
  <c r="Q49" i="4"/>
  <c r="J49" i="4"/>
  <c r="W49" i="4" s="1"/>
  <c r="I49" i="4"/>
  <c r="V49" i="4" s="1"/>
  <c r="H49" i="4"/>
  <c r="U49" i="4" s="1"/>
  <c r="S95" i="4"/>
  <c r="R95" i="4"/>
  <c r="Q95" i="4"/>
  <c r="J95" i="4"/>
  <c r="I95" i="4"/>
  <c r="H95" i="4"/>
  <c r="S99" i="4"/>
  <c r="R99" i="4"/>
  <c r="Q99" i="4"/>
  <c r="J99" i="4"/>
  <c r="I99" i="4"/>
  <c r="H99" i="4"/>
  <c r="S48" i="4"/>
  <c r="Z48" i="4" s="1"/>
  <c r="R48" i="4"/>
  <c r="Y48" i="4" s="1"/>
  <c r="Q48" i="4"/>
  <c r="J48" i="4"/>
  <c r="W48" i="4" s="1"/>
  <c r="I48" i="4"/>
  <c r="V48" i="4" s="1"/>
  <c r="H48" i="4"/>
  <c r="U48" i="4" s="1"/>
  <c r="S93" i="4"/>
  <c r="R93" i="4"/>
  <c r="Q93" i="4"/>
  <c r="J93" i="4"/>
  <c r="I93" i="4"/>
  <c r="H93" i="4"/>
  <c r="S47" i="4"/>
  <c r="Z47" i="4" s="1"/>
  <c r="R47" i="4"/>
  <c r="Y47" i="4" s="1"/>
  <c r="Q47" i="4"/>
  <c r="J47" i="4"/>
  <c r="W47" i="4" s="1"/>
  <c r="I47" i="4"/>
  <c r="V47" i="4" s="1"/>
  <c r="H47" i="4"/>
  <c r="U47" i="4" s="1"/>
  <c r="S94" i="4"/>
  <c r="R94" i="4"/>
  <c r="Q94" i="4"/>
  <c r="J94" i="4"/>
  <c r="I94" i="4"/>
  <c r="H94" i="4"/>
  <c r="S46" i="4"/>
  <c r="Z46" i="4" s="1"/>
  <c r="R46" i="4"/>
  <c r="Y46" i="4" s="1"/>
  <c r="Q46" i="4"/>
  <c r="J46" i="4"/>
  <c r="W46" i="4" s="1"/>
  <c r="I46" i="4"/>
  <c r="V46" i="4" s="1"/>
  <c r="H46" i="4"/>
  <c r="U46" i="4" s="1"/>
  <c r="S103" i="4"/>
  <c r="R103" i="4"/>
  <c r="Q103" i="4"/>
  <c r="J103" i="4"/>
  <c r="I103" i="4"/>
  <c r="H103" i="4"/>
  <c r="S45" i="4"/>
  <c r="Z45" i="4" s="1"/>
  <c r="R45" i="4"/>
  <c r="Y45" i="4" s="1"/>
  <c r="Q45" i="4"/>
  <c r="J45" i="4"/>
  <c r="W45" i="4" s="1"/>
  <c r="I45" i="4"/>
  <c r="V45" i="4" s="1"/>
  <c r="H45" i="4"/>
  <c r="U45" i="4" s="1"/>
  <c r="S44" i="4"/>
  <c r="Z44" i="4" s="1"/>
  <c r="R44" i="4"/>
  <c r="Y44" i="4" s="1"/>
  <c r="Q44" i="4"/>
  <c r="J44" i="4"/>
  <c r="W44" i="4" s="1"/>
  <c r="I44" i="4"/>
  <c r="V44" i="4" s="1"/>
  <c r="H44" i="4"/>
  <c r="U44" i="4" s="1"/>
  <c r="S43" i="4"/>
  <c r="Z43" i="4" s="1"/>
  <c r="R43" i="4"/>
  <c r="Y43" i="4" s="1"/>
  <c r="Q43" i="4"/>
  <c r="J43" i="4"/>
  <c r="W43" i="4" s="1"/>
  <c r="I43" i="4"/>
  <c r="V43" i="4" s="1"/>
  <c r="H43" i="4"/>
  <c r="U43" i="4" s="1"/>
  <c r="S42" i="4"/>
  <c r="Z42" i="4" s="1"/>
  <c r="R42" i="4"/>
  <c r="Y42" i="4" s="1"/>
  <c r="Q42" i="4"/>
  <c r="J42" i="4"/>
  <c r="W42" i="4" s="1"/>
  <c r="I42" i="4"/>
  <c r="V42" i="4" s="1"/>
  <c r="H42" i="4"/>
  <c r="U42" i="4" s="1"/>
  <c r="S41" i="4"/>
  <c r="Z41" i="4" s="1"/>
  <c r="R41" i="4"/>
  <c r="Y41" i="4" s="1"/>
  <c r="Q41" i="4"/>
  <c r="J41" i="4"/>
  <c r="W41" i="4" s="1"/>
  <c r="I41" i="4"/>
  <c r="V41" i="4" s="1"/>
  <c r="H41" i="4"/>
  <c r="U41" i="4" s="1"/>
  <c r="S40" i="4"/>
  <c r="Z40" i="4" s="1"/>
  <c r="R40" i="4"/>
  <c r="Y40" i="4" s="1"/>
  <c r="Q40" i="4"/>
  <c r="J40" i="4"/>
  <c r="W40" i="4" s="1"/>
  <c r="I40" i="4"/>
  <c r="V40" i="4" s="1"/>
  <c r="H40" i="4"/>
  <c r="U40" i="4" s="1"/>
  <c r="S39" i="4"/>
  <c r="Z39" i="4" s="1"/>
  <c r="R39" i="4"/>
  <c r="Y39" i="4" s="1"/>
  <c r="Q39" i="4"/>
  <c r="J39" i="4"/>
  <c r="W39" i="4" s="1"/>
  <c r="I39" i="4"/>
  <c r="V39" i="4" s="1"/>
  <c r="H39" i="4"/>
  <c r="U39" i="4" s="1"/>
  <c r="S38" i="4"/>
  <c r="Z38" i="4" s="1"/>
  <c r="R38" i="4"/>
  <c r="Y38" i="4" s="1"/>
  <c r="Q38" i="4"/>
  <c r="J38" i="4"/>
  <c r="W38" i="4" s="1"/>
  <c r="I38" i="4"/>
  <c r="V38" i="4" s="1"/>
  <c r="H38" i="4"/>
  <c r="U38" i="4" s="1"/>
  <c r="S37" i="4"/>
  <c r="Z37" i="4" s="1"/>
  <c r="R37" i="4"/>
  <c r="Y37" i="4" s="1"/>
  <c r="Q37" i="4"/>
  <c r="J37" i="4"/>
  <c r="W37" i="4" s="1"/>
  <c r="I37" i="4"/>
  <c r="V37" i="4" s="1"/>
  <c r="H37" i="4"/>
  <c r="U37" i="4" s="1"/>
  <c r="S92" i="4"/>
  <c r="R92" i="4"/>
  <c r="Q92" i="4"/>
  <c r="J92" i="4"/>
  <c r="I92" i="4"/>
  <c r="H92" i="4"/>
  <c r="S36" i="4"/>
  <c r="Z36" i="4" s="1"/>
  <c r="R36" i="4"/>
  <c r="Y36" i="4" s="1"/>
  <c r="Q36" i="4"/>
  <c r="J36" i="4"/>
  <c r="W36" i="4" s="1"/>
  <c r="I36" i="4"/>
  <c r="V36" i="4" s="1"/>
  <c r="H36" i="4"/>
  <c r="U36" i="4" s="1"/>
  <c r="S35" i="4"/>
  <c r="Z35" i="4" s="1"/>
  <c r="R35" i="4"/>
  <c r="Y35" i="4" s="1"/>
  <c r="Q35" i="4"/>
  <c r="J35" i="4"/>
  <c r="W35" i="4" s="1"/>
  <c r="I35" i="4"/>
  <c r="V35" i="4" s="1"/>
  <c r="H35" i="4"/>
  <c r="U35" i="4" s="1"/>
  <c r="S34" i="4"/>
  <c r="Z34" i="4" s="1"/>
  <c r="R34" i="4"/>
  <c r="Y34" i="4" s="1"/>
  <c r="Q34" i="4"/>
  <c r="J34" i="4"/>
  <c r="W34" i="4" s="1"/>
  <c r="I34" i="4"/>
  <c r="V34" i="4" s="1"/>
  <c r="H34" i="4"/>
  <c r="U34" i="4" s="1"/>
  <c r="S33" i="4"/>
  <c r="Z33" i="4" s="1"/>
  <c r="R33" i="4"/>
  <c r="Y33" i="4" s="1"/>
  <c r="Q33" i="4"/>
  <c r="J33" i="4"/>
  <c r="W33" i="4" s="1"/>
  <c r="I33" i="4"/>
  <c r="V33" i="4" s="1"/>
  <c r="H33" i="4"/>
  <c r="U33" i="4" s="1"/>
  <c r="S32" i="4"/>
  <c r="Z32" i="4" s="1"/>
  <c r="R32" i="4"/>
  <c r="Y32" i="4" s="1"/>
  <c r="Q32" i="4"/>
  <c r="J32" i="4"/>
  <c r="W32" i="4" s="1"/>
  <c r="I32" i="4"/>
  <c r="V32" i="4" s="1"/>
  <c r="H32" i="4"/>
  <c r="U32" i="4" s="1"/>
  <c r="S31" i="4"/>
  <c r="Z31" i="4" s="1"/>
  <c r="R31" i="4"/>
  <c r="Y31" i="4" s="1"/>
  <c r="Q31" i="4"/>
  <c r="J31" i="4"/>
  <c r="W31" i="4" s="1"/>
  <c r="I31" i="4"/>
  <c r="V31" i="4" s="1"/>
  <c r="H31" i="4"/>
  <c r="U31" i="4" s="1"/>
  <c r="S30" i="4"/>
  <c r="Z30" i="4" s="1"/>
  <c r="R30" i="4"/>
  <c r="Y30" i="4" s="1"/>
  <c r="Q30" i="4"/>
  <c r="J30" i="4"/>
  <c r="W30" i="4" s="1"/>
  <c r="I30" i="4"/>
  <c r="V30" i="4" s="1"/>
  <c r="H30" i="4"/>
  <c r="U30" i="4" s="1"/>
  <c r="S29" i="4"/>
  <c r="Z29" i="4" s="1"/>
  <c r="R29" i="4"/>
  <c r="Y29" i="4" s="1"/>
  <c r="Q29" i="4"/>
  <c r="J29" i="4"/>
  <c r="W29" i="4" s="1"/>
  <c r="I29" i="4"/>
  <c r="V29" i="4" s="1"/>
  <c r="H29" i="4"/>
  <c r="U29" i="4" s="1"/>
  <c r="S28" i="4"/>
  <c r="Z28" i="4" s="1"/>
  <c r="R28" i="4"/>
  <c r="Y28" i="4" s="1"/>
  <c r="Q28" i="4"/>
  <c r="J28" i="4"/>
  <c r="W28" i="4" s="1"/>
  <c r="I28" i="4"/>
  <c r="V28" i="4" s="1"/>
  <c r="H28" i="4"/>
  <c r="U28" i="4" s="1"/>
  <c r="S27" i="4"/>
  <c r="Z27" i="4" s="1"/>
  <c r="R27" i="4"/>
  <c r="Y27" i="4" s="1"/>
  <c r="Q27" i="4"/>
  <c r="J27" i="4"/>
  <c r="W27" i="4" s="1"/>
  <c r="I27" i="4"/>
  <c r="V27" i="4" s="1"/>
  <c r="H27" i="4"/>
  <c r="U27" i="4" s="1"/>
  <c r="S26" i="4"/>
  <c r="Z26" i="4" s="1"/>
  <c r="R26" i="4"/>
  <c r="Y26" i="4" s="1"/>
  <c r="Q26" i="4"/>
  <c r="J26" i="4"/>
  <c r="W26" i="4" s="1"/>
  <c r="I26" i="4"/>
  <c r="V26" i="4" s="1"/>
  <c r="H26" i="4"/>
  <c r="U26" i="4" s="1"/>
  <c r="S25" i="4"/>
  <c r="Z25" i="4" s="1"/>
  <c r="R25" i="4"/>
  <c r="Y25" i="4" s="1"/>
  <c r="Q25" i="4"/>
  <c r="J25" i="4"/>
  <c r="W25" i="4" s="1"/>
  <c r="I25" i="4"/>
  <c r="V25" i="4" s="1"/>
  <c r="H25" i="4"/>
  <c r="U25" i="4" s="1"/>
  <c r="S24" i="4"/>
  <c r="Z24" i="4" s="1"/>
  <c r="R24" i="4"/>
  <c r="Y24" i="4" s="1"/>
  <c r="Q24" i="4"/>
  <c r="J24" i="4"/>
  <c r="W24" i="4" s="1"/>
  <c r="I24" i="4"/>
  <c r="V24" i="4" s="1"/>
  <c r="H24" i="4"/>
  <c r="U24" i="4" s="1"/>
  <c r="S23" i="4"/>
  <c r="Z23" i="4" s="1"/>
  <c r="R23" i="4"/>
  <c r="Y23" i="4" s="1"/>
  <c r="Q23" i="4"/>
  <c r="J23" i="4"/>
  <c r="W23" i="4" s="1"/>
  <c r="I23" i="4"/>
  <c r="V23" i="4" s="1"/>
  <c r="H23" i="4"/>
  <c r="U23" i="4" s="1"/>
  <c r="S22" i="4"/>
  <c r="Z22" i="4" s="1"/>
  <c r="R22" i="4"/>
  <c r="Y22" i="4" s="1"/>
  <c r="Q22" i="4"/>
  <c r="J22" i="4"/>
  <c r="W22" i="4" s="1"/>
  <c r="I22" i="4"/>
  <c r="V22" i="4" s="1"/>
  <c r="H22" i="4"/>
  <c r="U22" i="4" s="1"/>
  <c r="S21" i="4"/>
  <c r="Z21" i="4" s="1"/>
  <c r="R21" i="4"/>
  <c r="Y21" i="4" s="1"/>
  <c r="Q21" i="4"/>
  <c r="J21" i="4"/>
  <c r="W21" i="4" s="1"/>
  <c r="I21" i="4"/>
  <c r="V21" i="4" s="1"/>
  <c r="H21" i="4"/>
  <c r="U21" i="4" s="1"/>
  <c r="S20" i="4"/>
  <c r="Z20" i="4" s="1"/>
  <c r="R20" i="4"/>
  <c r="Y20" i="4" s="1"/>
  <c r="Q20" i="4"/>
  <c r="J20" i="4"/>
  <c r="W20" i="4" s="1"/>
  <c r="I20" i="4"/>
  <c r="V20" i="4" s="1"/>
  <c r="H20" i="4"/>
  <c r="U20" i="4" s="1"/>
  <c r="S19" i="4"/>
  <c r="Z19" i="4" s="1"/>
  <c r="R19" i="4"/>
  <c r="Y19" i="4" s="1"/>
  <c r="Q19" i="4"/>
  <c r="J19" i="4"/>
  <c r="W19" i="4" s="1"/>
  <c r="I19" i="4"/>
  <c r="V19" i="4" s="1"/>
  <c r="H19" i="4"/>
  <c r="U19" i="4" s="1"/>
  <c r="S18" i="4"/>
  <c r="Z18" i="4" s="1"/>
  <c r="R18" i="4"/>
  <c r="Y18" i="4" s="1"/>
  <c r="Q18" i="4"/>
  <c r="J18" i="4"/>
  <c r="W18" i="4" s="1"/>
  <c r="I18" i="4"/>
  <c r="V18" i="4" s="1"/>
  <c r="H18" i="4"/>
  <c r="U18" i="4" s="1"/>
  <c r="S17" i="4"/>
  <c r="Z17" i="4" s="1"/>
  <c r="R17" i="4"/>
  <c r="Y17" i="4" s="1"/>
  <c r="Q17" i="4"/>
  <c r="J17" i="4"/>
  <c r="W17" i="4" s="1"/>
  <c r="I17" i="4"/>
  <c r="V17" i="4" s="1"/>
  <c r="H17" i="4"/>
  <c r="U17" i="4" s="1"/>
  <c r="S16" i="4"/>
  <c r="Z16" i="4" s="1"/>
  <c r="R16" i="4"/>
  <c r="Y16" i="4" s="1"/>
  <c r="Q16" i="4"/>
  <c r="J16" i="4"/>
  <c r="W16" i="4" s="1"/>
  <c r="I16" i="4"/>
  <c r="V16" i="4" s="1"/>
  <c r="H16" i="4"/>
  <c r="U16" i="4" s="1"/>
  <c r="S15" i="4"/>
  <c r="Z15" i="4" s="1"/>
  <c r="R15" i="4"/>
  <c r="Y15" i="4" s="1"/>
  <c r="Q15" i="4"/>
  <c r="J15" i="4"/>
  <c r="W15" i="4" s="1"/>
  <c r="I15" i="4"/>
  <c r="V15" i="4" s="1"/>
  <c r="H15" i="4"/>
  <c r="U15" i="4" s="1"/>
  <c r="S14" i="4"/>
  <c r="Z14" i="4" s="1"/>
  <c r="R14" i="4"/>
  <c r="Y14" i="4" s="1"/>
  <c r="Q14" i="4"/>
  <c r="J14" i="4"/>
  <c r="W14" i="4" s="1"/>
  <c r="I14" i="4"/>
  <c r="V14" i="4" s="1"/>
  <c r="H14" i="4"/>
  <c r="U14" i="4" s="1"/>
  <c r="S13" i="4"/>
  <c r="Z13" i="4" s="1"/>
  <c r="R13" i="4"/>
  <c r="Y13" i="4" s="1"/>
  <c r="Q13" i="4"/>
  <c r="J13" i="4"/>
  <c r="W13" i="4" s="1"/>
  <c r="I13" i="4"/>
  <c r="V13" i="4" s="1"/>
  <c r="H13" i="4"/>
  <c r="U13" i="4" s="1"/>
  <c r="S12" i="4"/>
  <c r="Z12" i="4" s="1"/>
  <c r="R12" i="4"/>
  <c r="Y12" i="4" s="1"/>
  <c r="Q12" i="4"/>
  <c r="J12" i="4"/>
  <c r="W12" i="4" s="1"/>
  <c r="I12" i="4"/>
  <c r="V12" i="4" s="1"/>
  <c r="H12" i="4"/>
  <c r="U12" i="4" s="1"/>
  <c r="S11" i="4"/>
  <c r="Z11" i="4" s="1"/>
  <c r="R11" i="4"/>
  <c r="Y11" i="4" s="1"/>
  <c r="Q11" i="4"/>
  <c r="J11" i="4"/>
  <c r="W11" i="4" s="1"/>
  <c r="I11" i="4"/>
  <c r="V11" i="4" s="1"/>
  <c r="H11" i="4"/>
  <c r="U11" i="4" s="1"/>
  <c r="S10" i="4"/>
  <c r="Z10" i="4" s="1"/>
  <c r="R10" i="4"/>
  <c r="Y10" i="4" s="1"/>
  <c r="Q10" i="4"/>
  <c r="J10" i="4"/>
  <c r="W10" i="4" s="1"/>
  <c r="I10" i="4"/>
  <c r="V10" i="4" s="1"/>
  <c r="H10" i="4"/>
  <c r="U10" i="4" s="1"/>
  <c r="S9" i="4"/>
  <c r="Z9" i="4" s="1"/>
  <c r="R9" i="4"/>
  <c r="Y9" i="4" s="1"/>
  <c r="Q9" i="4"/>
  <c r="J9" i="4"/>
  <c r="W9" i="4" s="1"/>
  <c r="I9" i="4"/>
  <c r="V9" i="4" s="1"/>
  <c r="H9" i="4"/>
  <c r="U9" i="4" s="1"/>
  <c r="S8" i="4"/>
  <c r="Z8" i="4" s="1"/>
  <c r="R8" i="4"/>
  <c r="Y8" i="4" s="1"/>
  <c r="Q8" i="4"/>
  <c r="J8" i="4"/>
  <c r="W8" i="4" s="1"/>
  <c r="I8" i="4"/>
  <c r="V8" i="4" s="1"/>
  <c r="H8" i="4"/>
  <c r="U8" i="4" s="1"/>
  <c r="S7" i="4"/>
  <c r="Z7" i="4" s="1"/>
  <c r="R7" i="4"/>
  <c r="Y7" i="4" s="1"/>
  <c r="Q7" i="4"/>
  <c r="J7" i="4"/>
  <c r="W7" i="4" s="1"/>
  <c r="I7" i="4"/>
  <c r="V7" i="4" s="1"/>
  <c r="H7" i="4"/>
  <c r="U7" i="4" s="1"/>
  <c r="S6" i="4"/>
  <c r="Z6" i="4" s="1"/>
  <c r="R6" i="4"/>
  <c r="Y6" i="4" s="1"/>
  <c r="Q6" i="4"/>
  <c r="J6" i="4"/>
  <c r="W6" i="4" s="1"/>
  <c r="I6" i="4"/>
  <c r="V6" i="4" s="1"/>
  <c r="H6" i="4"/>
  <c r="U6" i="4" s="1"/>
  <c r="S5" i="4"/>
  <c r="Z5" i="4" s="1"/>
  <c r="R5" i="4"/>
  <c r="Y5" i="4" s="1"/>
  <c r="Q5" i="4"/>
  <c r="J5" i="4"/>
  <c r="W5" i="4" s="1"/>
  <c r="I5" i="4"/>
  <c r="V5" i="4" s="1"/>
  <c r="H5" i="4"/>
  <c r="U5" i="4" s="1"/>
  <c r="T107" i="4" l="1"/>
  <c r="T111" i="4"/>
  <c r="T115" i="4"/>
  <c r="T119" i="4"/>
  <c r="T123" i="4"/>
  <c r="T127" i="4"/>
  <c r="X8" i="4"/>
  <c r="T8" i="4"/>
  <c r="X12" i="4"/>
  <c r="T12" i="4"/>
  <c r="X16" i="4"/>
  <c r="T16" i="4"/>
  <c r="X20" i="4"/>
  <c r="T20" i="4"/>
  <c r="X24" i="4"/>
  <c r="T24" i="4"/>
  <c r="X28" i="4"/>
  <c r="T28" i="4"/>
  <c r="X32" i="4"/>
  <c r="T32" i="4"/>
  <c r="X36" i="4"/>
  <c r="T36" i="4"/>
  <c r="X39" i="4"/>
  <c r="T39" i="4"/>
  <c r="X43" i="4"/>
  <c r="T43" i="4"/>
  <c r="X46" i="4"/>
  <c r="T46" i="4"/>
  <c r="X48" i="4"/>
  <c r="AD48" i="4" s="1"/>
  <c r="T48" i="4"/>
  <c r="X50" i="4"/>
  <c r="T50" i="4"/>
  <c r="X53" i="4"/>
  <c r="T53" i="4"/>
  <c r="X56" i="4"/>
  <c r="T56" i="4"/>
  <c r="X59" i="4"/>
  <c r="AD59" i="4" s="1"/>
  <c r="T59" i="4"/>
  <c r="X63" i="4"/>
  <c r="T63" i="4"/>
  <c r="X66" i="4"/>
  <c r="T66" i="4"/>
  <c r="X70" i="4"/>
  <c r="T70" i="4"/>
  <c r="X73" i="4"/>
  <c r="AD73" i="4" s="1"/>
  <c r="T73" i="4"/>
  <c r="X77" i="4"/>
  <c r="T77" i="4"/>
  <c r="X80" i="4"/>
  <c r="T80" i="4"/>
  <c r="X84" i="4"/>
  <c r="T84" i="4"/>
  <c r="X88" i="4"/>
  <c r="AD88" i="4" s="1"/>
  <c r="T88" i="4"/>
  <c r="T104" i="4"/>
  <c r="T108" i="4"/>
  <c r="T112" i="4"/>
  <c r="T116" i="4"/>
  <c r="T120" i="4"/>
  <c r="T124" i="4"/>
  <c r="T128" i="4"/>
  <c r="X7" i="4"/>
  <c r="AD7" i="4" s="1"/>
  <c r="T7" i="4"/>
  <c r="X11" i="4"/>
  <c r="AD11" i="4" s="1"/>
  <c r="T11" i="4"/>
  <c r="X15" i="4"/>
  <c r="T15" i="4"/>
  <c r="X19" i="4"/>
  <c r="AD19" i="4" s="1"/>
  <c r="T19" i="4"/>
  <c r="X23" i="4"/>
  <c r="AD23" i="4" s="1"/>
  <c r="T23" i="4"/>
  <c r="X27" i="4"/>
  <c r="T27" i="4"/>
  <c r="X31" i="4"/>
  <c r="AD31" i="4" s="1"/>
  <c r="T31" i="4"/>
  <c r="X35" i="4"/>
  <c r="AD35" i="4" s="1"/>
  <c r="T35" i="4"/>
  <c r="X38" i="4"/>
  <c r="AD38" i="4" s="1"/>
  <c r="T38" i="4"/>
  <c r="X42" i="4"/>
  <c r="AD42" i="4" s="1"/>
  <c r="T42" i="4"/>
  <c r="T103" i="4"/>
  <c r="T93" i="4"/>
  <c r="X49" i="4"/>
  <c r="AD49" i="4" s="1"/>
  <c r="T49" i="4"/>
  <c r="X52" i="4"/>
  <c r="AD52" i="4" s="1"/>
  <c r="T52" i="4"/>
  <c r="X55" i="4"/>
  <c r="T55" i="4"/>
  <c r="X58" i="4"/>
  <c r="T58" i="4"/>
  <c r="X62" i="4"/>
  <c r="AD62" i="4" s="1"/>
  <c r="T62" i="4"/>
  <c r="T98" i="4"/>
  <c r="X69" i="4"/>
  <c r="T69" i="4"/>
  <c r="T97" i="4"/>
  <c r="X76" i="4"/>
  <c r="AD76" i="4" s="1"/>
  <c r="T76" i="4"/>
  <c r="X79" i="4"/>
  <c r="T79" i="4"/>
  <c r="X83" i="4"/>
  <c r="AD83" i="4" s="1"/>
  <c r="T83" i="4"/>
  <c r="X87" i="4"/>
  <c r="AD87" i="4" s="1"/>
  <c r="T87" i="4"/>
  <c r="X91" i="4"/>
  <c r="AD91" i="4" s="1"/>
  <c r="T91" i="4"/>
  <c r="X6" i="4"/>
  <c r="T6" i="4"/>
  <c r="X10" i="4"/>
  <c r="T10" i="4"/>
  <c r="X14" i="4"/>
  <c r="AD14" i="4" s="1"/>
  <c r="T14" i="4"/>
  <c r="X18" i="4"/>
  <c r="AD18" i="4" s="1"/>
  <c r="T18" i="4"/>
  <c r="X22" i="4"/>
  <c r="AD22" i="4" s="1"/>
  <c r="T22" i="4"/>
  <c r="X26" i="4"/>
  <c r="T26" i="4"/>
  <c r="X30" i="4"/>
  <c r="AD30" i="4" s="1"/>
  <c r="T30" i="4"/>
  <c r="X34" i="4"/>
  <c r="AD34" i="4" s="1"/>
  <c r="T34" i="4"/>
  <c r="X37" i="4"/>
  <c r="AD37" i="4" s="1"/>
  <c r="T37" i="4"/>
  <c r="X41" i="4"/>
  <c r="T41" i="4"/>
  <c r="X45" i="4"/>
  <c r="AD45" i="4" s="1"/>
  <c r="T45" i="4"/>
  <c r="X47" i="4"/>
  <c r="AD47" i="4" s="1"/>
  <c r="T47" i="4"/>
  <c r="T95" i="4"/>
  <c r="X51" i="4"/>
  <c r="AD51" i="4" s="1"/>
  <c r="T51" i="4"/>
  <c r="T100" i="4"/>
  <c r="X57" i="4"/>
  <c r="AD57" i="4" s="1"/>
  <c r="T57" i="4"/>
  <c r="X61" i="4"/>
  <c r="AD61" i="4" s="1"/>
  <c r="T61" i="4"/>
  <c r="X65" i="4"/>
  <c r="AD65" i="4" s="1"/>
  <c r="T65" i="4"/>
  <c r="X68" i="4"/>
  <c r="AD68" i="4" s="1"/>
  <c r="T68" i="4"/>
  <c r="X72" i="4"/>
  <c r="AD72" i="4" s="1"/>
  <c r="T72" i="4"/>
  <c r="X75" i="4"/>
  <c r="T75" i="4"/>
  <c r="X78" i="4"/>
  <c r="T78" i="4"/>
  <c r="X82" i="4"/>
  <c r="AD82" i="4" s="1"/>
  <c r="T82" i="4"/>
  <c r="X86" i="4"/>
  <c r="AD86" i="4" s="1"/>
  <c r="T86" i="4"/>
  <c r="X90" i="4"/>
  <c r="T90" i="4"/>
  <c r="X5" i="4"/>
  <c r="T5" i="4"/>
  <c r="X9" i="4"/>
  <c r="AD9" i="4" s="1"/>
  <c r="T9" i="4"/>
  <c r="X13" i="4"/>
  <c r="AD13" i="4" s="1"/>
  <c r="T13" i="4"/>
  <c r="X17" i="4"/>
  <c r="AD17" i="4" s="1"/>
  <c r="T17" i="4"/>
  <c r="X21" i="4"/>
  <c r="T21" i="4"/>
  <c r="X25" i="4"/>
  <c r="T25" i="4"/>
  <c r="X29" i="4"/>
  <c r="AD29" i="4" s="1"/>
  <c r="T29" i="4"/>
  <c r="X33" i="4"/>
  <c r="AD33" i="4" s="1"/>
  <c r="T33" i="4"/>
  <c r="T92" i="4"/>
  <c r="X40" i="4"/>
  <c r="AD40" i="4" s="1"/>
  <c r="T40" i="4"/>
  <c r="X44" i="4"/>
  <c r="AD44" i="4" s="1"/>
  <c r="T44" i="4"/>
  <c r="T94" i="4"/>
  <c r="T99" i="4"/>
  <c r="T96" i="4"/>
  <c r="X54" i="4"/>
  <c r="AD54" i="4" s="1"/>
  <c r="T54" i="4"/>
  <c r="T102" i="4"/>
  <c r="X60" i="4"/>
  <c r="T60" i="4"/>
  <c r="X64" i="4"/>
  <c r="AD64" i="4" s="1"/>
  <c r="T64" i="4"/>
  <c r="X67" i="4"/>
  <c r="AD67" i="4" s="1"/>
  <c r="T67" i="4"/>
  <c r="X71" i="4"/>
  <c r="AD71" i="4" s="1"/>
  <c r="T71" i="4"/>
  <c r="X74" i="4"/>
  <c r="T74" i="4"/>
  <c r="T101" i="4"/>
  <c r="X81" i="4"/>
  <c r="AD81" i="4" s="1"/>
  <c r="T81" i="4"/>
  <c r="X85" i="4"/>
  <c r="T85" i="4"/>
  <c r="X89" i="4"/>
  <c r="T89" i="4"/>
  <c r="T105" i="4"/>
  <c r="T109" i="4"/>
  <c r="T113" i="4"/>
  <c r="T117" i="4"/>
  <c r="T121" i="4"/>
  <c r="T125" i="4"/>
  <c r="T129" i="4"/>
  <c r="AA36" i="4"/>
  <c r="AA75" i="4"/>
  <c r="AA72" i="4"/>
  <c r="AA69" i="4"/>
  <c r="AA52" i="4"/>
  <c r="AA28" i="4"/>
  <c r="AA73" i="4"/>
  <c r="AA78" i="4"/>
  <c r="AA79" i="4"/>
  <c r="AA90" i="4"/>
  <c r="AA7" i="4"/>
  <c r="AA20" i="4"/>
  <c r="AA24" i="4"/>
  <c r="AA38" i="4"/>
  <c r="AA46" i="4"/>
  <c r="AA60" i="4"/>
  <c r="AA42" i="4"/>
  <c r="AA47" i="4"/>
  <c r="AA63" i="4"/>
  <c r="AA76" i="4"/>
  <c r="AA15" i="4"/>
  <c r="AA66" i="4"/>
  <c r="AA71" i="4"/>
  <c r="AA8" i="4"/>
  <c r="AD41" i="4"/>
  <c r="AA12" i="4"/>
  <c r="AA84" i="4"/>
  <c r="AA23" i="4"/>
  <c r="AA49" i="4"/>
  <c r="AA40" i="4"/>
  <c r="AA45" i="4"/>
  <c r="AA57" i="4"/>
  <c r="AA67" i="4"/>
  <c r="AA31" i="4"/>
  <c r="AA59" i="4"/>
  <c r="AA61" i="4"/>
  <c r="AD21" i="4"/>
  <c r="AD25" i="4"/>
  <c r="AD32" i="4"/>
  <c r="AD69" i="4"/>
  <c r="AD39" i="4"/>
  <c r="AD43" i="4"/>
  <c r="AD79" i="4"/>
  <c r="AD12" i="4"/>
  <c r="AD36" i="4"/>
  <c r="AD8" i="4"/>
  <c r="AD20" i="4"/>
  <c r="AD74" i="4"/>
  <c r="AD5" i="4"/>
  <c r="AD16" i="4"/>
  <c r="AD28" i="4"/>
  <c r="AD24" i="4"/>
  <c r="AD85" i="4"/>
  <c r="AD89" i="4"/>
  <c r="AA65" i="4"/>
  <c r="AA16" i="4"/>
  <c r="AA54" i="4"/>
  <c r="AA58" i="4"/>
  <c r="AA32" i="4"/>
  <c r="AA62" i="4"/>
  <c r="AA70" i="4"/>
  <c r="AA80" i="4"/>
  <c r="AA85" i="4"/>
  <c r="AA88" i="4"/>
  <c r="AA51" i="4"/>
  <c r="AA64" i="4"/>
  <c r="AA68" i="4"/>
  <c r="AA56" i="4"/>
  <c r="AA83" i="4"/>
  <c r="AA41" i="4"/>
  <c r="AA48" i="4"/>
  <c r="AA55" i="4"/>
  <c r="AA77" i="4"/>
  <c r="AA81" i="4"/>
  <c r="AA86" i="4"/>
  <c r="AA91" i="4"/>
  <c r="AA43" i="4"/>
  <c r="AA89" i="4"/>
  <c r="AA44" i="4"/>
  <c r="AA50" i="4"/>
  <c r="AA11" i="4"/>
  <c r="AA19" i="4"/>
  <c r="AA27" i="4"/>
  <c r="AA35" i="4"/>
  <c r="AA37" i="4"/>
  <c r="AA74" i="4"/>
  <c r="AA82" i="4"/>
  <c r="AA87" i="4"/>
  <c r="AA39" i="4"/>
  <c r="AA53" i="4"/>
  <c r="AA14" i="4"/>
  <c r="AA9" i="4"/>
  <c r="AD10" i="4"/>
  <c r="AA17" i="4"/>
  <c r="AA25" i="4"/>
  <c r="AD26" i="4"/>
  <c r="AA33" i="4"/>
  <c r="AA18" i="4"/>
  <c r="AA26" i="4"/>
  <c r="AD27" i="4"/>
  <c r="AA34" i="4"/>
  <c r="AA10" i="4"/>
  <c r="AA5" i="4"/>
  <c r="AD6" i="4"/>
  <c r="AA13" i="4"/>
  <c r="AA21" i="4"/>
  <c r="AA29" i="4"/>
  <c r="AA6" i="4"/>
  <c r="AD15" i="4"/>
  <c r="AA22" i="4"/>
  <c r="AA30" i="4"/>
  <c r="AD46" i="4"/>
  <c r="AD50" i="4"/>
  <c r="AD53" i="4"/>
  <c r="AD56" i="4"/>
  <c r="AD63" i="4"/>
  <c r="AD70" i="4"/>
  <c r="AD75" i="4"/>
  <c r="AD77" i="4"/>
  <c r="AD78" i="4"/>
  <c r="AD80" i="4"/>
  <c r="AD84" i="4"/>
  <c r="AD90" i="4"/>
  <c r="AD55" i="4"/>
  <c r="AD66" i="4"/>
  <c r="AD58" i="4"/>
  <c r="AD60" i="4"/>
</calcChain>
</file>

<file path=xl/sharedStrings.xml><?xml version="1.0" encoding="utf-8"?>
<sst xmlns="http://schemas.openxmlformats.org/spreadsheetml/2006/main" count="1366" uniqueCount="1125">
  <si>
    <t>Normalised mRNA counts at 48 h post transfection</t>
  </si>
  <si>
    <t>Normalised mRNA counts at 24 h post transfection</t>
  </si>
  <si>
    <t>Symbol</t>
  </si>
  <si>
    <t>MOCKA-48h</t>
  </si>
  <si>
    <t>miR25A-48h</t>
  </si>
  <si>
    <t>MOCKC-48h</t>
  </si>
  <si>
    <t>miR25C-48h</t>
  </si>
  <si>
    <t>MOCKD-48h</t>
  </si>
  <si>
    <t>miR25D-48h</t>
  </si>
  <si>
    <t>miR25A-48h ratio</t>
  </si>
  <si>
    <t>miR25C-48h ratio</t>
  </si>
  <si>
    <t>miR25D-48h ratio</t>
  </si>
  <si>
    <t>MOCKA-24h</t>
  </si>
  <si>
    <t>miR25A-24h</t>
  </si>
  <si>
    <t>MOCKC-24h</t>
  </si>
  <si>
    <t>miR25C-24h</t>
  </si>
  <si>
    <t>MOCKD-24h</t>
  </si>
  <si>
    <t>miR25D-424h</t>
  </si>
  <si>
    <t>miR25A-24h ratio</t>
  </si>
  <si>
    <t>miR25C-24h ratio</t>
  </si>
  <si>
    <t>miR25D-24h ratio</t>
  </si>
  <si>
    <t>PRKCE</t>
  </si>
  <si>
    <t>NOTCH3</t>
  </si>
  <si>
    <t>RAB23</t>
  </si>
  <si>
    <t>PLAU</t>
  </si>
  <si>
    <t>NOTCH1</t>
  </si>
  <si>
    <t>FRAT1</t>
  </si>
  <si>
    <t>GAS1</t>
  </si>
  <si>
    <t>CXCL12</t>
  </si>
  <si>
    <t>FBXW2</t>
  </si>
  <si>
    <t>NCSTN</t>
  </si>
  <si>
    <t>MAML3</t>
  </si>
  <si>
    <t>MME</t>
  </si>
  <si>
    <t>PSEN2</t>
  </si>
  <si>
    <t>KAT2B</t>
  </si>
  <si>
    <t>CD44</t>
  </si>
  <si>
    <t>FZD6</t>
  </si>
  <si>
    <t>COL1A1</t>
  </si>
  <si>
    <t>ADAM17</t>
  </si>
  <si>
    <t>RBPJ</t>
  </si>
  <si>
    <t>AXIN1</t>
  </si>
  <si>
    <t>FZD3</t>
  </si>
  <si>
    <t>PRKCI</t>
  </si>
  <si>
    <t>FZD5</t>
  </si>
  <si>
    <t>SMO</t>
  </si>
  <si>
    <t>JUN</t>
  </si>
  <si>
    <t>STK36</t>
  </si>
  <si>
    <t>BMP1</t>
  </si>
  <si>
    <t>PGK1</t>
  </si>
  <si>
    <t>ADAR</t>
  </si>
  <si>
    <t>MAML1</t>
  </si>
  <si>
    <t>CTBP2</t>
  </si>
  <si>
    <t>RAC1</t>
  </si>
  <si>
    <t>WNT5A</t>
  </si>
  <si>
    <t>PPP2R5E</t>
  </si>
  <si>
    <t>DTX3L</t>
  </si>
  <si>
    <t>GSK3B</t>
  </si>
  <si>
    <t>MYC</t>
  </si>
  <si>
    <t>RHOA</t>
  </si>
  <si>
    <t>SMAD4</t>
  </si>
  <si>
    <t>MAML2</t>
  </si>
  <si>
    <t>CREBBP</t>
  </si>
  <si>
    <t>CDC42</t>
  </si>
  <si>
    <t>ALDH2</t>
  </si>
  <si>
    <t>CDH2</t>
  </si>
  <si>
    <t>FGF2</t>
  </si>
  <si>
    <t>FZD1</t>
  </si>
  <si>
    <t>FZD8</t>
  </si>
  <si>
    <t>NLK</t>
  </si>
  <si>
    <t>HES1</t>
  </si>
  <si>
    <t>CCND1</t>
  </si>
  <si>
    <t>TUBB</t>
  </si>
  <si>
    <t>PRKACB</t>
  </si>
  <si>
    <t>CSNK1A1</t>
  </si>
  <si>
    <t>FGFR1</t>
  </si>
  <si>
    <t>CCNE1</t>
  </si>
  <si>
    <t>CSNK2A1</t>
  </si>
  <si>
    <t>LDLR</t>
  </si>
  <si>
    <t>GLI3</t>
  </si>
  <si>
    <t>CCND2</t>
  </si>
  <si>
    <t>CSNK1D</t>
  </si>
  <si>
    <t>NOTCH4</t>
  </si>
  <si>
    <t>CSNK1E</t>
  </si>
  <si>
    <t>GLI1</t>
  </si>
  <si>
    <t>HDAC1</t>
  </si>
  <si>
    <t>KAT2A</t>
  </si>
  <si>
    <t>HPRT1</t>
  </si>
  <si>
    <t>DVL3</t>
  </si>
  <si>
    <t>PPARD</t>
  </si>
  <si>
    <t>MAPK9</t>
  </si>
  <si>
    <t>SNW1</t>
  </si>
  <si>
    <t>PRKCA</t>
  </si>
  <si>
    <t>CTBP1</t>
  </si>
  <si>
    <t>MAP3K7IP1</t>
  </si>
  <si>
    <t>NCOR2</t>
  </si>
  <si>
    <t>CSNK1G1</t>
  </si>
  <si>
    <t>PPP2CA</t>
  </si>
  <si>
    <t>FOSL1</t>
  </si>
  <si>
    <t>CCND3</t>
  </si>
  <si>
    <t>DVL1</t>
  </si>
  <si>
    <t>PPP2R5C</t>
  </si>
  <si>
    <t>PRKCZ</t>
  </si>
  <si>
    <t>LOC652788</t>
  </si>
  <si>
    <t>FURIN</t>
  </si>
  <si>
    <t>DTX3</t>
  </si>
  <si>
    <t>TLE1</t>
  </si>
  <si>
    <t>GLI2</t>
  </si>
  <si>
    <t>WNT5B</t>
  </si>
  <si>
    <t>PSENEN</t>
  </si>
  <si>
    <t>BTRC</t>
  </si>
  <si>
    <t>LFNG</t>
  </si>
  <si>
    <t>PRKCH</t>
  </si>
  <si>
    <t>PRKCD</t>
  </si>
  <si>
    <t>WNT3</t>
  </si>
  <si>
    <t>NUMBL</t>
  </si>
  <si>
    <t>DTX2</t>
  </si>
  <si>
    <t>CSNK1G2</t>
  </si>
  <si>
    <t>FZD2</t>
  </si>
  <si>
    <t>DLL3</t>
  </si>
  <si>
    <t>FGF1</t>
  </si>
  <si>
    <t>SOX1</t>
  </si>
  <si>
    <t>GJB1</t>
  </si>
  <si>
    <t>TCF7</t>
  </si>
  <si>
    <t>DTX1</t>
  </si>
  <si>
    <t>SUFU</t>
  </si>
  <si>
    <t>PRKX</t>
  </si>
  <si>
    <t>CD4</t>
  </si>
  <si>
    <t>PRKCQ</t>
  </si>
  <si>
    <t>ZIC2</t>
  </si>
  <si>
    <t>DLL4</t>
  </si>
  <si>
    <t>PRKCB</t>
  </si>
  <si>
    <t>WNT9A</t>
  </si>
  <si>
    <t>WNT10A</t>
  </si>
  <si>
    <t>COL2A1</t>
  </si>
  <si>
    <t>POU5F1</t>
  </si>
  <si>
    <t>ISL1</t>
  </si>
  <si>
    <t>DTX4</t>
  </si>
  <si>
    <t>DLL1</t>
  </si>
  <si>
    <t>JAG2</t>
  </si>
  <si>
    <t>WNT10B</t>
  </si>
  <si>
    <t>PRKY</t>
  </si>
  <si>
    <t>WNT2</t>
  </si>
  <si>
    <t>WNT16</t>
  </si>
  <si>
    <t>ALDH1A1</t>
  </si>
  <si>
    <t>NCAM1</t>
  </si>
  <si>
    <t>KRT15</t>
  </si>
  <si>
    <t>NANOG</t>
  </si>
  <si>
    <t>ABCG2</t>
  </si>
  <si>
    <t>APC</t>
  </si>
  <si>
    <t>APH1A</t>
  </si>
  <si>
    <t>CCNA2</t>
  </si>
  <si>
    <t>CDK1</t>
  </si>
  <si>
    <t>CIR1</t>
  </si>
  <si>
    <t>CLTC</t>
  </si>
  <si>
    <t>CSNK1G3</t>
  </si>
  <si>
    <t>CTNNA1</t>
  </si>
  <si>
    <t>CTNNB1</t>
  </si>
  <si>
    <t>DVL2</t>
  </si>
  <si>
    <t>EP300</t>
  </si>
  <si>
    <t>FBXW11</t>
  </si>
  <si>
    <t>FZD7</t>
  </si>
  <si>
    <t>GAPDH</t>
  </si>
  <si>
    <t>GUSB</t>
  </si>
  <si>
    <t>HDAC2</t>
  </si>
  <si>
    <t>JAG1</t>
  </si>
  <si>
    <t>MAP3K7</t>
  </si>
  <si>
    <t>NOTCH2</t>
  </si>
  <si>
    <t>NUMB</t>
  </si>
  <si>
    <t>PAFAH1B1</t>
  </si>
  <si>
    <t>PRKACA</t>
  </si>
  <si>
    <t>PRKD1</t>
  </si>
  <si>
    <t>PSEN1</t>
  </si>
  <si>
    <t>RB1</t>
  </si>
  <si>
    <t>RFNG</t>
  </si>
  <si>
    <t>Corrected for transfection efficiency</t>
  </si>
  <si>
    <t>Supplementary Data 2: Normalised counts from nanoString Stem Cell panel</t>
  </si>
  <si>
    <t>Individual P Value</t>
  </si>
  <si>
    <t>&lt;0.0001</t>
  </si>
  <si>
    <t>24 hours</t>
  </si>
  <si>
    <t>Average Ratio</t>
  </si>
  <si>
    <t>q value (0.05 FDR)</t>
  </si>
  <si>
    <t>2way ANOVA with FDR correction
(Two-stage linear step-up procedure of Benjamini, Krieger and Yekutieli)</t>
  </si>
  <si>
    <t>48hours</t>
  </si>
  <si>
    <t>Nr.</t>
  </si>
  <si>
    <t>sample</t>
  </si>
  <si>
    <t>date</t>
  </si>
  <si>
    <t>TF</t>
  </si>
  <si>
    <t>rel. miRNA expression</t>
  </si>
  <si>
    <t>Mock</t>
  </si>
  <si>
    <t>20.07.16</t>
  </si>
  <si>
    <t>miR25</t>
  </si>
  <si>
    <t>12.08.16</t>
  </si>
  <si>
    <t>17.08.16</t>
  </si>
  <si>
    <t>27.01.17</t>
  </si>
  <si>
    <t>23.01.17</t>
  </si>
  <si>
    <t>02.03.17</t>
  </si>
  <si>
    <t>TF= transfection efficiency</t>
  </si>
  <si>
    <t>Ratio miR25 to MOCK at 24 hours</t>
  </si>
  <si>
    <t>Ratio miR25 to MOCK at 48 hours</t>
  </si>
  <si>
    <t>Average Ratio 48 hours</t>
  </si>
  <si>
    <t>Excluded:
effect seen on 1 of the 3 replicates only</t>
  </si>
  <si>
    <t>Excluded:
ratio is not &lt; 0.98 or &gt; 1.02</t>
  </si>
  <si>
    <t>Excluded:
genes not expressed in all replicates</t>
  </si>
  <si>
    <t>LBL-10061</t>
  </si>
  <si>
    <t>© 2009 NanoString Technologies</t>
  </si>
  <si>
    <t>tubulin, beta</t>
  </si>
  <si>
    <t>TGGTGGATCTAGAACCTGGGACCATGGACTCTGTTCGCTCAGGTCCTTTTGGCCAGATCTTTAGACCAGACAACTTTGTATTTGGTCAGTCTGGGGCAGG</t>
  </si>
  <si>
    <t>cytosol,cytosol,nucleotide binding,cytoskeleton,cell motion,natural killer cell mediated cytotoxicity,MHC class I protein binding,flotillin complex,cytosol,cytosol,structural constituent of cytoskeleton,spindle assembly,GTPase activity,GTP binding,microtubule,microtubule-based movement,protein polymerization,cytosol</t>
  </si>
  <si>
    <t>OK/SW-cl.56, MGC16435, M4, Tubb5</t>
  </si>
  <si>
    <t>NM_178014.2</t>
  </si>
  <si>
    <t>phosphoglycerate kinase 1</t>
  </si>
  <si>
    <t>GCAAGAAGTATGCTGAGGCTGTCACTCGGGCTAAGCAGATTGTGTGGAATGGTCCTGTGGGGGTATTTGAATGGGAAGCTTTTGCCCGGGGAACCAAAGC</t>
  </si>
  <si>
    <t>ATP binding,phosphorylation,phosphoglycerate kinase activity,transferase activity,cytoplasm,nucleotide binding,glycolysis</t>
  </si>
  <si>
    <t/>
  </si>
  <si>
    <t>NM_000291.2</t>
  </si>
  <si>
    <t>hypoxanthine phosphoribosyltransferase 1</t>
  </si>
  <si>
    <t>TGTGATGAAGGAGATGGGAGGCCATCACATTGTAGCCCTCTGTGTGCTCAAGGGGGGCTATAAATTCTTTGCTGACCTGCTGGATTACATCAAAGCACTG</t>
  </si>
  <si>
    <t>purine nucleotide biosynthetic process,protein homotetramerization,magnesium ion binding,hypoxanthine phosphoribosyltransferase activity,cytoplasm,hypoxanthine metabolic process,positive regulation of dopamine metabolic process,protein homodimerization activity,purine binding,grooming behavior,central nervous system neuron development,lymphocyte proliferation,purine ribonucleoside salvage,hypoxanthine phosphoribosyltransferase activity,response to amphetamine,soluble fraction,adenine salvage,guanine salvage,cytolysis,striatum development,cerebral cortex neuron differentiation,transferase activity, transferring glycosyl groups,cytosol,hypoxanthine phosphoribosyltransferase activity,nucleoside metabolic process,dendrite morphogenesis</t>
  </si>
  <si>
    <t>HPRT, HGPRT</t>
  </si>
  <si>
    <t>NM_000194.1</t>
  </si>
  <si>
    <t>glucuronidase, beta</t>
  </si>
  <si>
    <t>CGGTCGTGATGTGGTCTGTGGCCAACGAGCCTGCGTCCCACCTAGAATCTGCTGGCTACTACTTGAAGATGGTGATCGCTCACACCAAATCCTTGGACCC</t>
  </si>
  <si>
    <t>metabolic process,lysosome,glycosaminoglycan catabolic process,carbohydrate metabolic process,beta-glucuronidase activity,cation binding</t>
  </si>
  <si>
    <t>NM_000181.1</t>
  </si>
  <si>
    <t>glyceraldehyde-3-phosphate dehydrogenase</t>
  </si>
  <si>
    <t>TCCTCCTGTTCGACAGTCAGCCGCATCTTCTTTTGCGTCGCCAGCCGAGCCACATCGCTCAGACACCATGGGGAAGGTGAAGGTCGGAGTCAACGGATTT</t>
  </si>
  <si>
    <t>oxidation reduction,protein binding,glyceraldehyde-3-phosphate dehydrogenase (phosphorylating) activity,glycolysis,cytoplasm,glyceraldehyde-3-phosphate dehydrogenase (phosphorylating) activity,perinuclear region of cytoplasm,oxidoreductase activity,membrane,NAD or NADH binding,glucose metabolic process</t>
  </si>
  <si>
    <t xml:space="preserve">GAPD, </t>
  </si>
  <si>
    <t>NM_002046.3</t>
  </si>
  <si>
    <t>clathrin, heavy chain (Hc)</t>
  </si>
  <si>
    <t>GGGTATCAACCCAGCAAACATTGGCTTCAGTACCCTGACTATGGAGTCTGACAAATTCATCTGCATTAGAGAAAAAGTAGGAGAGCAGGCCCAGGTGGTA</t>
  </si>
  <si>
    <t>post-Golgi vesicle-mediated transport,membrane organization,cytoplasmic vesicle,internal side of plasma membrane,melanosome,intracellular protein transport,structural molecule activity,plasma membrane,plasma membrane,clathrin coat of coated pit,protein binding,protein binding,protein binding,protein binding,protein binding,vesicle-mediated transport,clathrin coat of trans-Golgi network vesicle</t>
  </si>
  <si>
    <t>CLTCL2, Hc</t>
  </si>
  <si>
    <t>NM_004859.2</t>
  </si>
  <si>
    <t>Internal Reference Genes</t>
  </si>
  <si>
    <t>Zic family member 2 (odd-paired homolog, Drosophila)</t>
  </si>
  <si>
    <t>AACCAAACCTCCCTGCTAATCTCCATGCCCACGTTCTTTCCCACCCTGTTCCCAGTCTTCTGACAAACTGTGTACATAGCGGACTCCTCCTTTCTCCTCC</t>
  </si>
  <si>
    <t>metal ion binding,DNA binding,cell differentiation,nervous system development,multicellular organismal development,nucleus,brain development,zinc ion binding,intracellular</t>
  </si>
  <si>
    <t>NM_007129.2</t>
  </si>
  <si>
    <t>wingless-type MMTV integration site family, member 9B</t>
  </si>
  <si>
    <t>GAGAGGAGGGCAGAGTGAGAAAGACATGGAGGGAAATAAGGGAGACCAAGAGCACAGCAGGACTGAAATTTTGGACGGGAGAGAGGGGCTATTCCATCTT</t>
  </si>
  <si>
    <t>extracellular region,Wnt receptor signaling pathway, calcium modulating pathway,signal transducer activity,extracellular matrix structural constituent,cell-cell signaling,multicellular organismal development,proteinaceous extracellular matrix</t>
  </si>
  <si>
    <t>WNT15</t>
  </si>
  <si>
    <t>NM_003396.1</t>
  </si>
  <si>
    <t>WNT9B</t>
  </si>
  <si>
    <t>wingless-type MMTV integration site family, member 9A</t>
  </si>
  <si>
    <t>TCCTGGGCAGACGGTCAAGCAAGGATCTGCGAGCCCGTGTGGACTTCCACAACAACCTCGTGGGTGTGAAGGTGATCAAGGCTGGGGTGGAGACCACCTG</t>
  </si>
  <si>
    <t>cell-cell signaling,extracellular matrix structural constituent,extracellular region,embryonic skeletal system morphogenesis,signal transducer activity,Wnt receptor signaling pathway, calcium modulating pathway,multicellular organismal development,proteinaceous extracellular matrix,negative regulation of chondrocyte differentiation,embryonic arm morphogenesis,positive regulation of cell differentiation,positive regulation of smoothened signaling pathway,anatomical structure development,Wnt receptor signaling pathway through beta-catenin</t>
  </si>
  <si>
    <t>WNT14</t>
  </si>
  <si>
    <t>NM_003395.1</t>
  </si>
  <si>
    <t>wingless-type MMTV integration site family, member 8B</t>
  </si>
  <si>
    <t>TTTCCTGATGACTGGTCCAAAGGCTTACCTGATTTACTCCAGCAGTGTGGCAGCTGGTGCCCAGAGTGGTATTGAAGAATGCAAGTATCAGTTTGCCTGG</t>
  </si>
  <si>
    <t>multicellular organismal development,Wnt receptor signaling pathway, calcium modulating pathway,extracellular region,proteinaceous extracellular matrix,cell-cell signaling,signal transducer activity,nervous system development,signal transduction,signal transduction,signal transducer activity</t>
  </si>
  <si>
    <t>NM_003393.2</t>
  </si>
  <si>
    <t>WNT8B</t>
  </si>
  <si>
    <t>wingless-type MMTV integration site family, member 8A</t>
  </si>
  <si>
    <t>AGAGAGGAAAACTGAGGTCATAAGCAGCTGTAACTGCAAATTCCAGTGGTGCTGTACGGTCAAGTGTGACCAGTGTAGGCATGTGGTGAGCAAGTATTAC</t>
  </si>
  <si>
    <t>proteinaceous extracellular matrix,multicellular organismal development,Wnt receptor signaling pathway, calcium modulating pathway,extracellular region,signal transducer activity</t>
  </si>
  <si>
    <t>NM_058244.2</t>
  </si>
  <si>
    <t>WNT8A</t>
  </si>
  <si>
    <t>wingless-type MMTV integration site family, member 7B</t>
  </si>
  <si>
    <t>GACACAGAAAAGCTACGCCGGCTGGCCTCTCCAGACCAGTTCCCAGGCTGGGTCTGCCGCTGGGCCCTGGGGCGGTGGGGACAGATGTTGACACAAATTA</t>
  </si>
  <si>
    <t>organ morphogenesis,Wnt receptor signaling pathway, calcium modulating pathway,signal transducer activity,cell-cell signaling,multicellular organismal development,extracellular matrix structural constituent,extracellular region,proteinaceous extracellular matrix,synapse organization,positive regulation of osteoblast differentiation</t>
  </si>
  <si>
    <t>NM_058238.1</t>
  </si>
  <si>
    <t>WNT7B</t>
  </si>
  <si>
    <t>wingless-type MMTV integration site family, member 7A</t>
  </si>
  <si>
    <t>CTGCCTGGGCCACCTCTTTCTCAGCCTGGGCATGGTCTACCTCCGGATCGGTGGCTTCTCCTCAGTGGTAGCTCTGGGCGCAAGCATCATCTGTAACAAG</t>
  </si>
  <si>
    <t>proteinaceous extracellular matrix,signal transducer activity,extracellular region,Wnt receptor signaling pathway, calcium modulating pathway,multicellular organismal development,regulation of axon diameter,dorsal/ventral pattern formation,skin morphogenesis,synapse organization,sex differentiation,anatomical structure morphogenesis,signal transduction,neurotransmitter secretion,cerebellar granule cell differentiation,embryonic forelimb morphogenesis,embryonic hindlimb morphogenesis,reproductive structure development,skeletal system morphogenesis,regulation of neurogenesis,positive regulation of synaptogenesis,receptor binding</t>
  </si>
  <si>
    <t>NM_004625.3</t>
  </si>
  <si>
    <t>WNT7A</t>
  </si>
  <si>
    <t>wingless-type MMTV integration site family, member 6</t>
  </si>
  <si>
    <t>ACCGCCAGGAGAGCGTGCAGCTCGAAGAGAACTGCCTGTGCCGCTTCCACTGGTGCTGCGTAGTACAGTGCCACCGCTGCCGTGTGCGCAAGGAGCTCAG</t>
  </si>
  <si>
    <t>extracellular region,cell-cell signaling,extracellular matrix structural constituent,multicellular organismal development,proteinaceous extracellular matrix,Wnt receptor signaling pathway, calcium modulating pathway,signal transducer activity,protein binding</t>
  </si>
  <si>
    <t>NM_006522.3</t>
  </si>
  <si>
    <t>WNT6</t>
  </si>
  <si>
    <t>wingless-type MMTV integration site family, member 5B</t>
  </si>
  <si>
    <t>GGTGCTCTCTTACTCTTTCATCCACGTGCACTTGTGCGGCATCTGCAGTTTACAGGAACGGCTCCTTCCCTAAAATGAGAAGTCCAAGGTCATCTCTGGC</t>
  </si>
  <si>
    <t>NM_032642.2</t>
  </si>
  <si>
    <t>wingless-type MMTV integration site family, member 5A</t>
  </si>
  <si>
    <t>ACCCTGTTCAGATGTCAGAAGTATATATTATAGGAGCACAGCCTCTCTGCAGCCAACTGGCAGGACTTTCTCAAGGACAGAAGAAACTGTGCCACTTGTA</t>
  </si>
  <si>
    <t>cell-cell signaling,signal transduction,soluble fraction,extracellular space,receptor binding,receptor binding,signal transducer activity,signal transducer activity,Wnt receptor signaling pathway, calcium modulating pathway,extracellular region,embryonic limb morphogenesis,lung development,JNK cascade,anatomical structure morphogenesis,proteinaceous extracellular matrix,cell differentiation,cartilage development,embryonic development</t>
  </si>
  <si>
    <t>NM_003392.3</t>
  </si>
  <si>
    <t>wingless-type MMTV integration site family, member 4</t>
  </si>
  <si>
    <t>GGGTCAGCCCACAGGGCTTCCAGTGGTCAGGATGCTCTGACAACATCGCCTACGGTGTGGCCTTCTCACAGTCGTTTGTGGATGTGCGGGAGAGAAGCAA</t>
  </si>
  <si>
    <t>Wnt receptor signaling pathway, calcium modulating pathway,signal transducer activity,cell-cell signaling,extracellular matrix structural constituent,multicellular organismal development,extracellular region,proteinaceous extracellular matrix</t>
  </si>
  <si>
    <t>NM_030761.3</t>
  </si>
  <si>
    <t>WNT4</t>
  </si>
  <si>
    <t>wingless-type MMTV integration site family, member 3A</t>
  </si>
  <si>
    <t>TCTCTCCGCGGGTGGGACTCTTCCCTGGGAACCGCCCTCCTGATTAAGGCGTGGCTTCTGCAGGAATCCCGGCTCCAGAGCAGGAAATTCAGCCCACCAG</t>
  </si>
  <si>
    <t>extracellular matrix structural constituent,cell-cell signaling,hemopoiesis,heart looping,axonogenesis,inner ear morphogenesis,signal transducer activity,Wnt receptor signaling pathway, calcium modulating pathway,multicellular organismal development,regulation of cell differentiation,extracellular region,proteinaceous extracellular matrix,in utero embryonic development,somitogenesis,protein binding,extracellular space,determination of left/right symmetry,hippocampus development,Wnt receptor signaling pathway in forebrain neuroblast division,mammary gland development,somatic stem cell division,paraxial mesodermal cell fate commitment</t>
  </si>
  <si>
    <t>NM_033131.2</t>
  </si>
  <si>
    <t>WNT3A</t>
  </si>
  <si>
    <t>wingless-type MMTV integration site family, member 3</t>
  </si>
  <si>
    <t>CCAACTCGCCTGTGGACGGGGAGGCTCTCCCTCTCTCTCATCTTACATTTCTCACCCTACTCTGGATGGTGTGTGGTTTTTAAAGAAGGGGGCTTTCTTT</t>
  </si>
  <si>
    <t>multicellular organismal development,Wnt receptor signaling pathway, calcium modulating pathway,signal transducer activity,anterior/posterior pattern formation,protein binding,extracellular region,extracellular matrix structural constituent,mesoderm formation,anatomical structure formation involved in morphogenesis,Spemann organizer formation at the anterior end of the primitive streak,proteinaceous extracellular matrix,cell-cell signaling</t>
  </si>
  <si>
    <t>INT4</t>
  </si>
  <si>
    <t>NM_030753.3</t>
  </si>
  <si>
    <t>wingless-type MMTV integration site family, member 2B</t>
  </si>
  <si>
    <t>CGACACTTCTTGGTGTGCAAGAGGAAGGGTACCTGTAGAGAGCTTCTTTTTGTTTCTACCTGGCCAAAGTTAGATGGGACAAAGATGAATGGCATGTCCC</t>
  </si>
  <si>
    <t>proteinaceous extracellular matrix,anatomical structure morphogenesis,multicellular organismal development,extracellular space,Wnt receptor signaling pathway, calcium modulating pathway,extracellular region,signal transducer activity</t>
  </si>
  <si>
    <t>WNT13</t>
  </si>
  <si>
    <t>NM_024494.1</t>
  </si>
  <si>
    <t>WNT2B</t>
  </si>
  <si>
    <t>wingless-type MMTV integration site family member 2</t>
  </si>
  <si>
    <t>GGAGTTGTATTTGCCATCACCAGGGCCTGTAGCCAAGGAGAAGTAAAATCCTGTTCCTGTGATCCAAAGAAGATGGGAAGCGCCAAGGACAGCAAAGGCA</t>
  </si>
  <si>
    <t>extracellular matrix structural constituent,extracellular region,multicellular organismal development,proteinaceous extracellular matrix,Wnt receptor signaling pathway, calcium modulating pathway,signal transducer activity,nitric-oxide synthase binding,soluble fraction,sperm motility,neuron migration,mitochondrion,synaptic transmission,apical plasma membrane,transepithelial chloride transport,vasodilation,membrane raft,protein amino acid autophosphorylation,response to estrogen stimulus,response to peptide hormone stimulus,negative regulation of endothelial cell proliferation,protein tyrosine kinase activity,membrane fraction,cytosol,plasma membrane,focal adhesion,brain development,lactation,basal plasma membrane,response to drug,positive regulation of microtubule polymerization,cytoplasmic vesicle membrane,lung development,syntaxin binding,kinase binding,flagellum</t>
  </si>
  <si>
    <t>INT1L1</t>
  </si>
  <si>
    <t>NM_003391.1</t>
  </si>
  <si>
    <t>wingless-type MMTV integration site family, member 16</t>
  </si>
  <si>
    <t>CTGCTGAGAGTCCCTATCACTGCTGGCCTTTTAATGTTGTATGCAAGGAGGAAGAGGGCGAGGGATAACTTGGTGCTGGACAACTGACCTGCGGCCCGAA</t>
  </si>
  <si>
    <t>proteinaceous extracellular matrix,cell-cell signaling,extracellular matrix structural constituent,extracellular region,multicellular organismal development,Wnt receptor signaling pathway, calcium modulating pathway,signal transducer activity</t>
  </si>
  <si>
    <t>NM_057168.1</t>
  </si>
  <si>
    <t>wingless-type MMTV integration site family, member 11</t>
  </si>
  <si>
    <t>CCTGACTTCTGCATGAAGAATGAGAAGGTGGGCTCCCACGGGACACAAGACAGGCAGTGCAACAAGACATCCAACGGAAGCGACAGCTGCGACCTTATGT</t>
  </si>
  <si>
    <t>proteinaceous extracellular matrix,signal transduction,anatomical structure morphogenesis,multicellular organismal development,Wnt receptor signaling pathway, calcium modulating pathway,extracellular region,signal transducer activity</t>
  </si>
  <si>
    <t>NM_004626.2</t>
  </si>
  <si>
    <t>WNT11</t>
  </si>
  <si>
    <t>wingless-type MMTV integration site family, member 10B</t>
  </si>
  <si>
    <t>GAGAGTTGTCTGTCCAGGCCCTTAGGGAAGTTGTCTCCTTCCATTCAGATGTTAATGGGGACCCTCCAAAGGAAGGGGTTTTCCCATGACTCTTGGAGCC</t>
  </si>
  <si>
    <t>signal transducer activity,multicellular organismal development,Wnt receptor signaling pathway, calcium modulating pathway,extracellular region,proteinaceous extracellular matrix,signal transduction</t>
  </si>
  <si>
    <t>NM_003394.2</t>
  </si>
  <si>
    <t>wingless-type MMTV integration site family, member 10A</t>
  </si>
  <si>
    <t>GGTGGCAATGCAAGGCACTGAGGCCACAGATGTGAGTAAGCGAGACACAACACTTGTCCTCTTGGAGGTTACATTCTTGCTGGGGGGAGGCATGGGCAAT</t>
  </si>
  <si>
    <t>NM_025216.2</t>
  </si>
  <si>
    <t>wingless-type MMTV integration site family, member 1</t>
  </si>
  <si>
    <t>GAGTCTGCAACTGGTACTCGAGCCCAGTCTGCAGCTGTTGAGCCGCAAACAGCGGCGTCTGATACGCCAAAATCCGGGGATCCTGCACAGCGTGAGTGGG</t>
  </si>
  <si>
    <t>signal transducer activity,extracellular region,Wnt receptor signaling pathway, calcium modulating pathway,multicellular organismal development,receptor binding,forebrain anterior/posterior pattern formation,cell migration,establishment or maintenance of cell polarity,cell differentiation,cell fate specification,diencephalon development,midbrain-hindbrain boundary maturation during brain development,inner ear morphogenesis,neuron fate determination,positive regulation of transcription, DNA-dependent,central nervous system development,proteinaceous extracellular matrix</t>
  </si>
  <si>
    <t>INT1</t>
  </si>
  <si>
    <t>NM_005430.2</t>
  </si>
  <si>
    <t>WNT1</t>
  </si>
  <si>
    <t>WNT inhibitory factor 1</t>
  </si>
  <si>
    <t>ACGATGTATGAATGGTGGACTTTGTGTGACTCCTGGTTTCTGCATCTGCCCACCTGGATTCTATGGAGTGAACTGTGACAAAGCAAACTGCTCAACCACC</t>
  </si>
  <si>
    <t>Wnt receptor signaling pathway,multicellular organismal development,extracellular region,signal transduction,protein tyrosine kinase activity</t>
  </si>
  <si>
    <t>NM_007191.2</t>
  </si>
  <si>
    <t>WIF1</t>
  </si>
  <si>
    <t>transducin-like enhancer of split 1 (E(sp1) homolog, Drosophila)</t>
  </si>
  <si>
    <t>CCGACTCACATGACAGCCCATTCTTTCTTTCTGGGTGATCTGGGGATCACGCCTTGCCCAAGTGTGAGATTACCTTTCTGTTCCTTGCAGTTCACCTCAC</t>
  </si>
  <si>
    <t>transcription factor binding,negative regulation of Wnt receptor signaling pathway,negative regulation of transcription,transcription factor binding,nucleus,organ morphogenesis,multicellular organismal development,signal transduction</t>
  </si>
  <si>
    <t>NM_005077.3</t>
  </si>
  <si>
    <t>telomerase reverse transcriptase</t>
  </si>
  <si>
    <t>GGCTTCAAGGCTGGGAGGAACATGCGTCGCAAACTCTTTGGGGTCTTGCGGCTGAAGTGTCACAGCCTGTTTCTGGATTTGCAGGTGAACAGCCTCCAGA</t>
  </si>
  <si>
    <t>nucleoplasm,nucleoplasm,chromosome,transferase activity,nucleotidyltransferase activity,protein binding,telomerase holoenzyme complex,chromosome, telomeric region,telomere maintenance,telomeric template RNA reverse transcriptase activity,telomeric DNA binding,nucleus,DNA binding,telomerase activity,protein binding,telomere formation via telomerase,anti-apoptosis,protein homodimerization activity,telomeric RNA binding,nuclear telomere cap complex,telomere maintenance via telomerase,senescence,DNA strand elongation</t>
  </si>
  <si>
    <t>NM_198253.1</t>
  </si>
  <si>
    <t>TERT</t>
  </si>
  <si>
    <t>transcription factor 7 (T-cell specific, HMG-box)</t>
  </si>
  <si>
    <t>ATTCCATTTCCAGTTCATCTATGGCAGTCCAGCCAGCTCCTGGGCAGCTTGAGAGGGCAAACCCAAAACCTCATGACAGCCAGAGCCTGTCTTTCAGCAT</t>
  </si>
  <si>
    <t>protein binding,regulation of transcription,Wnt receptor signaling pathway,immune response,regulation of transcription from RNA polymerase II promoter,RNA polymerase II transcription factor activity,nucleus,DNA binding</t>
  </si>
  <si>
    <t>NM_003202.2</t>
  </si>
  <si>
    <t>T, brachyury homolog (mouse)</t>
  </si>
  <si>
    <t>TTTTTGTCGTGGCAGCCAGTGGTGACTGGATTGACCTACTAGGTACCCAGTGGCAGTCTCAGGTTAAGAAGGAAATGCAGCCTCAGTAACTTCCTTTTCA</t>
  </si>
  <si>
    <t>mesoderm development,multicellular organismal development,nucleus,regulation of transcription, DNA-dependent,positive regulation of transcription from RNA polymerase II promoter,vasculogenesis,protein binding,anatomical structure morphogenesis,determination of anterior/posterior axis, embryo,signal transduction,somitogenesis,neural plate morphogenesis,neural tube closure,cytoplasm,positive regulation of cell proliferation,notochord development,sequence-specific DNA binding,transcription factor activity</t>
  </si>
  <si>
    <t>NM_003181.2</t>
  </si>
  <si>
    <t>T</t>
  </si>
  <si>
    <t>suppressor of fused homolog (Drosophila)</t>
  </si>
  <si>
    <t>GGTGCCTCTTCCTGCCCGTATCTTTCTCTTCCAAGGGCAGTGCTCCAAGGCAGGGACTGGAGAAGCCAAGGGGAGAGTCTAAAAGGGCTAGAGCATTTTT</t>
  </si>
  <si>
    <t>nucleolus,transcription corepressor activity,regulation of transcription, DNA-dependent,cytoplasm,multicellular organismal development,signal transduction,proteolysis,nucleus,signal transducer activity,signal transducer activity,skeletal system development,identical protein binding</t>
  </si>
  <si>
    <t>NM_016169.2</t>
  </si>
  <si>
    <t>serine/threonine kinase 36, fused homolog (Drosophila)</t>
  </si>
  <si>
    <t>TGGGGATCAATGCCATCAGTCCCTGTTATTGAGGGATTATCCCTTAGCCAACATTCCTATCTGTGGGTGGGCGTGGAGAGTGTATCTTTTTTTGGGGTGT</t>
  </si>
  <si>
    <t>nucleus,protein serine/threonine kinase activity,protein amino acid phosphorylation,ATP binding,protein serine/threonine kinase activity,post-embryonic development,cytoplasm,transcription factor binding,nucleotide binding,transferase activity,protein amino acid phosphorylation,magnesium ion binding,ATP binding,regulation of transcription factor activity</t>
  </si>
  <si>
    <t>NM_015690.2</t>
  </si>
  <si>
    <t>SRY (sex determining region Y)-box 2</t>
  </si>
  <si>
    <t>ATGTGAGGGCCGGACAGCGAACTGGAGGGGGGAGAAATTTTCAAAGAAAAACGAGGGAAATGGGAGGGGTGCAAAAGAGGAGAGTAAGAAACAGCATGGA</t>
  </si>
  <si>
    <t>regulation of transcription, DNA-dependent,transcription factor activity,lens induction in camera-type eye,retina morphogenesis in camera-type eye,detection of mechanical stimulus involved in sensory perception of sound,diencephalon morphogenesis,neuron fate commitment,chromatin organization,nucleus,cytoplasm,adenohypophysis development,olfactory placode formation,sequence-specific DNA binding,negative regulation of osteoblast differentiation,anatomical structure formation involved in morphogenesis,detection of mechanical stimulus involved in equilibrioception,forebrain neuron differentiation,embryonic organ development,pigment biosynthetic process,positive regulation of transcription from RNA polymerase II promoter,negative regulation of transcription from RNA polymerase II promoter,cell fate specification,positive regulation of neuroblast proliferation,chromatin binding,protein binding,transcription factor complex,stem cell maintenance,cerebral cortex development,negative regulation of Wnt receptor signalin</t>
  </si>
  <si>
    <t>NM_003106.2</t>
  </si>
  <si>
    <t>SOX2</t>
  </si>
  <si>
    <t>SRY (sex determining region Y)-box 1</t>
  </si>
  <si>
    <t>TATTTATCACCTACGGAGGAAGCGGAAAGCGTTTTCTTTGCTCGAGGGGACAAAAAAGTCAAAACGAGGCGAGAGGCGAAGCCCACTTTTGTATACCGGC</t>
  </si>
  <si>
    <t>forebrain development,neuron migration,regulation of transcription, DNA-dependent,transcription factor activity,chromatin organization,nucleus,sequence-specific DNA binding,forebrain neuron development,lens morphogenesis in camera-type eye</t>
  </si>
  <si>
    <t>NM_005986.2</t>
  </si>
  <si>
    <t>SNW domain containing 1</t>
  </si>
  <si>
    <t>GTGGAAATGCGTGCCCAAGTAGAGAGAAAAATGGCTCAGAAAGAAAAGGAAAAACATGAAGAGAAACTTAGAGAAATGGCCCAGAAAGCCAGGGAGAGAA</t>
  </si>
  <si>
    <t>nucleolus,nuclear mRNA splicing, via spliceosome,protein binding,Notch binding,protein binding,negative regulation of transcription,protein binding,spliceosomal complex,RNA splicing,regulation of transcription from RNA polymerase II promoter</t>
  </si>
  <si>
    <t>SKIIP</t>
  </si>
  <si>
    <t>NM_012245.2</t>
  </si>
  <si>
    <t>smoothened homolog (Drosophila)</t>
  </si>
  <si>
    <t>AACGAGACCATGCTGCGCCTGGGCATTTTTGGCTTCCTGGCCTTTGGCTTTGTGCTCATTACCTTCAGCTGCCACTTCTACGACTTCTTCAACCAGGCTG</t>
  </si>
  <si>
    <t>G-protein coupled receptor protein signaling pathway,osteoblast differentiation,cilium,cell fate specification,odontogenesis of dentine-containing tooth,positive regulation of neuroblast proliferation,regulation of gene expression,multicellular organism growth,non-G-protein coupled 7TM receptor activity,membrane,smoothened signaling pathway involved in regulation of granule cell precursor cell proliferation,G-protein coupled receptor activity,integral to membrane,protein binding,developmental growth,vasculogenesis,neural crest cell migration,heart morphogenesis,determination of left/right symmetry,pattern specification process,cerebellar cortex morphogenesis,dorsal/ventral neural tube patterning,central nervous system neuron differentiation,positive regulation of protein import into nucleus,negative regulation of apoptosis,negative regulation of DNA binding,cell development</t>
  </si>
  <si>
    <t>SMOH</t>
  </si>
  <si>
    <t>NM_005631.3</t>
  </si>
  <si>
    <t>SMAD family member 4</t>
  </si>
  <si>
    <t>AGGTTGCACATAGGCAAAGGTGTGCAGTTGGAATGTAAAGGTGAAGGTGATGTTTGGGTCAGGTGCCTTAGTGACCACGCGGTCTTTGTACAGAGTTACT</t>
  </si>
  <si>
    <t>BMP signaling pathway,nucleoplasm,nucleoplasm,transcription factor activity,positive regulation of SMAD protein nuclear translocation,regulation of binding,positive regulation of transcription from RNA polymerase II promoter,positive regulation of pathway-restricted SMAD protein phosphorylation,positive regulation of epithelial to mesenchymal transition,cytosol,nucleus,palate development,intracellular,SMAD protein complex assembly,transcription activator activity,branching involved in ureteric bud morphogenesis,neuron fate commitment,activin responsive factor complex,R-SMAD binding,cytoplasm,anterior/posterior pattern formation,negative regulation of cell proliferation,transforming growth factor beta receptor, common-partner cytoplasmic mediator activity,SMAD protein signal transduction,SMAD protein signal transduction,R-SMAD binding,R-SMAD binding,BMP signaling pathway,R-SMAD binding,R-SMAD binding,R-SMAD binding,promoter binding,R-SMAD binding,collagen binding,kidney development,gastrulation with mouth form</t>
  </si>
  <si>
    <t>MADH4</t>
  </si>
  <si>
    <t>NM_005359.3</t>
  </si>
  <si>
    <t>sonic hedgehog homolog (Drosophila)</t>
  </si>
  <si>
    <t>CCCCAATTACAACCCCGACATCATATTTAAGGATGAAGAAAACACCGGAGCGGACAGGCTGATGACTCAGAGGTGTAAGGACAAGTTGAACGCTTTGGCC</t>
  </si>
  <si>
    <t>negative regulation of cell migration,male genitalia development,forebrain development,laminin-1 binding,negative regulation of cell differentiation,neuron fate commitment,lung development,regulation of proteolysis,androgen metabolic process,heart development,salivary gland morphogenesis,axon guidance,cell-cell signaling,signal transduction,protein binding,neural crest cell migration,cell fate specification,midbrain development,membrane raft,branching involved in ureteric bud morphogenesis,hindbrain development,embryonic digit morphogenesis,cell surface,extracellular space,patterning of blood vessels,Bergmann glial cell differentiation,response to axon injury,digestive tract morphogenesis,positive regulation of protein import into nucleus,hair follicle morphogenesis,regulation of epithelial cell differentiation,dorsal/ventral neural tube patterning,anterior/posterior pattern formation,positive regulation of hh target transcription factor activity,osteoblast development,patched binding,neural tube formation,to</t>
  </si>
  <si>
    <t>HPE3, HLP3</t>
  </si>
  <si>
    <t>NM_000193.2</t>
  </si>
  <si>
    <t>SHH</t>
  </si>
  <si>
    <t>secreted frizzled-related protein 4</t>
  </si>
  <si>
    <t>AATGGAGAGATCAGCTTAGTAAAAGATCCATACAGTGGGAAGAGAGGCTGCAGGAACAGCGGAGAACAGTTCAGGACAAGAAGAAAACAGCCGGGCGCAC</t>
  </si>
  <si>
    <t>protein binding,cell differentiation,Wnt receptor signaling pathway,extracellular region,embryo implantation,signal transduction,extracellular space</t>
  </si>
  <si>
    <t>NM_003014.2</t>
  </si>
  <si>
    <t>SFRP4</t>
  </si>
  <si>
    <t>S100 calcium binding protein B</t>
  </si>
  <si>
    <t>AGAAGGCCATGGTGGCCCTCATCGACGTTTTCCACCAATATTCTGGAAGGGAGGGAGACAAGCACAAGCTGAAGAAATCCGAACTCAAGGAGCTCATCAA</t>
  </si>
  <si>
    <t>learning or memory,S100 beta binding,calcium-dependent protein binding,ruffle,nucleus,cytoplasm,protein homodimerization activity,tau protein binding,cytoplasm,axonogenesis,central nervous system development,cell proliferation,calcium ion binding,protein homodimerization activity,S100 beta binding,zinc ion binding</t>
  </si>
  <si>
    <t>NM_006272.1</t>
  </si>
  <si>
    <t>S100B</t>
  </si>
  <si>
    <t>ras homolog gene family, member A</t>
  </si>
  <si>
    <t>GGTACTCTGGTGAGTCACCACTTCAGGGCTTTACTCCGTAACAGATTTTGTTGGCATAGCTCTGGGGTGGGCAGTTTTTTGAAAATGGGCTCAACCAGAA</t>
  </si>
  <si>
    <t>positive regulation of I-kappaB kinase/NF-kappaB cascade,positive regulation of NF-kappaB import into nucleus,Rho protein signal transduction,GTPase activity,internal side of plasma membrane,interspecies interaction between organisms,plasma membrane,myosin binding,GTP binding,small GTPase mediated signal transduction,protein binding,skeletal muscle tissue development,intracellular,actin cytoskeleton organization,protein binding,cell adhesion,cytoskeleton,cytoplasm,cell morphogenesis,nucleus,regulation of transcription from RNA polymerase II promoter,cell-matrix adhesion,cell differentiation,negative regulation of neuron apoptosis,negative regulation of neuron differentiation,positive regulation of neuron differentiation,positive regulation of stress fiber formation,magnesium ion binding,nucleotide binding,positive regulation of axonogenesis,negative regulation of axonogenesis,plasma membrane,plasma membrane,plasma membrane</t>
  </si>
  <si>
    <t>ARH12, ARHA</t>
  </si>
  <si>
    <t>NM_001664.2</t>
  </si>
  <si>
    <t>RFNG O-fucosylpeptide 3-beta-N-acetylglucosaminyltransferase</t>
  </si>
  <si>
    <t>GCCCTCTGCTGCAAGATGTCCGTGGAGTATGACAAGTTCATTGAGTCCGGGCGCAAGTGGTTTTGCCACGTGGATGATGACAATTATGTGAACGCCAGGA</t>
  </si>
  <si>
    <t>cell differentiation,organ morphogenesis,extracellular region,molecular_function,integral to membrane,nervous system development,Golgi apparatus,pattern specification process,membrane,transferase activity, transferring glycosyl groups,integral to Golgi membrane,O-fucosylpeptide 3-beta-N-acetylglucosaminyltransferase activity</t>
  </si>
  <si>
    <t>NM_002917.1</t>
  </si>
  <si>
    <t>recombination signal binding protein for immunoglobulin kappa J region</t>
  </si>
  <si>
    <t>ATCAGAAGGAGAAGAATTCACAGTCCGAGATGGCTACATCCATTATGGACAAACAGTCAAACTTGTGTGCTCAGTTACTGGCATGGCACTCCCAAGATTG</t>
  </si>
  <si>
    <t>DNA recombination,recombinase activity,protein binding,negative regulation of transcription, DNA-dependent,transcription factor activity,nucleus,nucleolus,protein binding,Notch signaling pathway,somitogenesis,sprouting angiogenesis,determination of left/right symmetry,determination of left/right symmetry,heart development,heart development,neurogenesis,sprouting angiogenesis,somitogenesis,neurogenesis</t>
  </si>
  <si>
    <t>IGKJRB1, RBPSUH</t>
  </si>
  <si>
    <t>NM_015874.3</t>
  </si>
  <si>
    <t>retinoblastoma 1</t>
  </si>
  <si>
    <t>CCTATCTCCGGCTAAATACACTTTGTGAACGCCTTCTGTCTGAGCACCCAGAATTAGAACATATCATCTGGACCCTTTTCCAGCACACCCTGCAGAATGA</t>
  </si>
  <si>
    <t>transcription factor binding,phosphoprotein binding,transcription factor binding,transcription factor binding,PML body,G1 phase,M phase,negative regulation of cell growth,androgen receptor signaling pathway,nucleus,transcription factor binding,negative regulation of protein kinase activity,striated muscle cell differentiation,transcription repressor activity,negative regulation of transcription from RNA polymerase II promoter,negative regulation of S phase of mitotic cell cycle,myoblast differentiation,ubiquitin protein ligase binding,transcription factor binding,transcription factor binding,androgen receptor binding,transcription coactivator activity,kinase binding,negative regulation of cell cycle,positive regulation of macrophage differentiation,enucleate erythrocyte differentiation,cell cycle arrest,spindle,Rb-E2F complex,regulation of transcription of G1/S-phase of mitotic cell cycle,chromatin remodeling,SWI/SNF complex,cell division,cell cycle checkpoint,regulation of lipid kinase activity,positive regu</t>
  </si>
  <si>
    <t>OSRC</t>
  </si>
  <si>
    <t>NM_000321.1</t>
  </si>
  <si>
    <t>ras-related C3 botulinum toxin substrate 1 (rho family, small GTP binding protein Rac1)</t>
  </si>
  <si>
    <t>AAAGACCTTCGTCTTTGAGAAGACGGTAGCTTCTGCAGTTAGGAGGTGCAGACACTTGCTCTCCTATGTAGTTCTCAGATGCGTAAAGCAGAACAGCCTC</t>
  </si>
  <si>
    <t>apoptosis,plasma membrane,plasma membrane,cytosol,cytosol,positive regulation of lamellipodium assembly,GTP binding,anatomical structure morphogenesis,cell adhesion,inflammatory response,cell motion,induction of apoptosis by extracellular signals,cytosol,GTP-dependent protein binding,internal side of plasma membrane,regulation of respiratory burst,enzyme binding,positive regulation of Rho protein signal transduction,negative regulation of receptor-mediated endocytosis,ruffle organization,actin filament polymerization,GTPase activity,melanosome,plasma membrane,nucleotide binding,small GTPase mediated signal transduction,cerebral cortex radially oriented cell migration,actin cytoskeleton organization,positive regulation of actin filament polymerization,positive regulation of phosphoinositide 3-kinase activity,bone resorption,membrane fraction,embryonic olfactory bulb interneuron precursor migration,protein binding,hyperosmotic response,axon guidance,extrinsic to plasma membrane,regulation of cell migration,lame</t>
  </si>
  <si>
    <t>NM_198829.1</t>
  </si>
  <si>
    <t>RAB23, member RAS oncogene family</t>
  </si>
  <si>
    <t>TAGAGTGCTGGAATATGAATGAGCCAAATTGTGCTGTTCCATTGACACTGGTTGCTACAGAATTAACTTTACTCGGAGATCCGAGGAGCCATCGGCAGTT</t>
  </si>
  <si>
    <t>nucleotide binding,plasma membrane,internal side of plasma membrane,regulation of smoothened signaling pathway,embryonic digit morphogenesis,protein transport,small GTPase mediated signal transduction,signal transduction,nervous system development,spinal cord dorsal/ventral patterning,negative regulation of proteolysis,GTP binding</t>
  </si>
  <si>
    <t>NM_183227.1</t>
  </si>
  <si>
    <t>presenilin enhancer 2 homolog (C. elegans)</t>
  </si>
  <si>
    <t>GGAAGTACTACCTGGGGGGGTTTGCTTTCCTGCCTTTTCTCTGGTTGGTCAACATCTTCTGGTTCTTCCGAGAGGCCTTCCTTGTCCCAGCCTACACAGA</t>
  </si>
  <si>
    <t>apoptosis,endopeptidase activity,plasma membrane,plasma membrane,peptidase activity,induction of apoptosis by extracellular signals,membrane protein intracellular domain proteolysis,protein binding,membrane protein ectodomain proteolysis,protein processing,integral to plasma membrane,positive regulation of catalytic activity,Notch receptor processing,amyloid precursor protein catabolic process,endoplasmic reticulum,Golgi apparatus</t>
  </si>
  <si>
    <t>NM_172341.1</t>
  </si>
  <si>
    <t>presenilin 2 (Alzheimer disease 4)</t>
  </si>
  <si>
    <t>CTGCTACAAGTTCATCCATGGCTGGTTGATCATGTCTTCACTGATGCTGCTGTTCCTCTTCACCTATATCTACCTTGGGGAAGTGCTCAAGACCTACAAT</t>
  </si>
  <si>
    <t>apoptosis,induction of apoptosis by extracellular signals,membrane protein intracellular domain proteolysis,cell death,peptidase activity,protein binding,protein binding,protein binding,plasma membrane,plasma membrane,intracellular signaling cascade,Golgi apparatus,Notch receptor processing,endoplasmic reticulum,integral to plasma membrane,membrane protein ectodomain proteolysis,protein processing,amyloid precursor protein catabolic process,positive regulation of catalytic activity</t>
  </si>
  <si>
    <t>AD4</t>
  </si>
  <si>
    <t>NM_000447.2</t>
  </si>
  <si>
    <t>presenilin 1</t>
  </si>
  <si>
    <t>CACTTCGACTCCAGCAGGCATATCTCATTATGATTAGTGCCCTCATGGCCCTGGTGTTTATCAAGTACCTCCCTGAATGGACTGCGTGGCTCATCTTGGC</t>
  </si>
  <si>
    <t>positive regulation of protein amino acid phosphorylation,negative regulation of protein amino acid phosphorylation,neuron migration,somitogenesis,blood vessel development,autophagic vacuole formation,Golgi apparatus,Notch receptor processing,amyloid precursor protein catabolic process,integral to plasma membrane,membrane protein ectodomain proteolysis,hemopoietic progenitor cell differentiation,T cell activation during immune response,post-embryonic development,heart development,Notch receptor processing,regulation of epidermal growth factor receptor activity,response to oxidative stress,autophagy,mitochondrial transport,negative regulation of protein kinase activity,membrane fraction,intracellular,myeloid leukocyte differentiation,positive regulation of catalytic activity,protein processing,apoptosis,induction of apoptosis by extracellular signals,membrane protein intracellular domain proteolysis,apoptosis,cell death,peptidase activity,regulation of phosphorylation,mitochondrion,PDZ domain binding,endoplasm</t>
  </si>
  <si>
    <t>AD3</t>
  </si>
  <si>
    <t>NM_000021.2</t>
  </si>
  <si>
    <t>protein kinase, Y-linked</t>
  </si>
  <si>
    <t>AGGGGTACACTCACACAGACCTCCAAGACTTTCTTCTCCACCTCTTCTTTTTCTCATGCCCTGCCTTCATCTGTCTCCTTCTGCACCCAGAGTAGGGGTG</t>
  </si>
  <si>
    <t>transferase activity,nucleotide binding,protein amino acid phosphorylation,protein serine/threonine kinase activity,ATP binding</t>
  </si>
  <si>
    <t>NM_002760.3</t>
  </si>
  <si>
    <t>protein kinase, X-linked</t>
  </si>
  <si>
    <t>CAGTGAAGCTGGGTGCGGTGGTGCACTCCTGTAACCCTGGGACTTTGGGAAGCTGAGGCAGGAAGATTGAGCCTAGGAGTTCGAGACTGACCTGGGCAGC</t>
  </si>
  <si>
    <t>ATP binding,protein serine/threonine kinase activity,transferase activity,nucleotide binding,protein amino acid phosphorylation,cAMP-dependent protein kinase activity</t>
  </si>
  <si>
    <t>NM_005044.1</t>
  </si>
  <si>
    <t>protein kinase D1</t>
  </si>
  <si>
    <t>AAAGCAGCACAGTCATGAAAGAAGGATGGATGGTCCACTACACCAGCAAGGACACGCTGCGGAAACGGCACTATTGGAGATTGGATAGCAAATGTATTAC</t>
  </si>
  <si>
    <t>nucleotide binding,zinc ion binding,transferase activity,diacylglycerol binding,metal ion binding,protein binding,cell proliferation,protein amino acid phosphorylation,integral to plasma membrane,protein kinase C activity,ATP binding,intracellular signaling cascade,cytosol,plasma membrane,plasma membrane</t>
  </si>
  <si>
    <t>PRKCM</t>
  </si>
  <si>
    <t>NM_002742.1</t>
  </si>
  <si>
    <t>protein kinase C, zeta</t>
  </si>
  <si>
    <t>TTCCTTCCGAGGAGACAGATGGAATTGCTTACATTTCCTCATCCCGGAAGCATGACAGCATTAAAGACGACTCGGAGGACCTTAAGCCAGTTATCGATGG</t>
  </si>
  <si>
    <t>plasma membrane,nucleotide binding,endosome,transferase activity,diacylglycerol binding,metal ion binding,ATP binding,intracellular signaling cascade,protein kinase C activity,anti-apoptosis,insulin receptor substrate binding,negative regulation of insulin receptor signaling pathway,negative regulation of peptidyl-tyrosine phosphorylation,negative regulation of protein complex assembly,peptidyl-serine phosphorylation,zinc ion binding,membrane fraction,cytoplasm</t>
  </si>
  <si>
    <t>NM_002744.4</t>
  </si>
  <si>
    <t>protein kinase C, theta</t>
  </si>
  <si>
    <t>GATGGACGATGATGTTGAGTGCACGATGGTAGAGAAGAGAGTTCTTTCCTTGGCCTGGGAGCATCCGTTTCTGACGCACATGTTTTGTACATTCCAGACC</t>
  </si>
  <si>
    <t>protein binding,protein kinase C activity,nucleotide binding,magnesium ion binding,zinc ion binding,transferase activity,diacylglycerol binding,intracellular signaling cascade,ATP binding,protein amino acid phosphorylation,intracellular,regulation of cell growth,protein binding,protein binding,positive regulation of interleukin-2 biosynthetic process,plasma membrane,immunological synapse,membrane protein ectodomain proteolysis,positive regulation of T cell proliferation,intracellular signaling cascade,protein amino acid phosphorylation,cytoplasm,protein binding,protein kinase C activity,membrane protein ectodomain proteolysis,protein binding</t>
  </si>
  <si>
    <t>NM_006257.2</t>
  </si>
  <si>
    <t>protein kinase C, iota</t>
  </si>
  <si>
    <t>GAACTCTTGATTCATGTGTTCCCTTGTGTACCAGAACGTCCTGGGATGCCTTGTCCAGGAGAAGATAAATCCATCTACCGTAGAGGTGCACGCCGCTGGA</t>
  </si>
  <si>
    <t>establishment or maintenance of epithelial cell apical/basal polarity,polarisome,protein targeting to membrane,secretion,cell-cell junction organization,phospholipid binding,protein binding,cytosol,cytoskeleton organization,membrane organization,nucleus,vesicle-mediated transport,ATP binding,apical plasma membrane,eye photoreceptor cell development,intracellular signaling cascade,protein amino acid phosphorylation,regulation of establishment of protein localization,actin filament organization,cellular response to insulin stimulus,establishment of apical/basal cell polarity,positive regulation of glucose import,Golgi vesicle budding,zinc ion binding,cytosol,anti-apoptosis,protein kinase C activity,metal ion binding,diacylglycerol binding,transferase activity,membrane,endosome,cytoplasm,nucleotide binding</t>
  </si>
  <si>
    <t>DXS1179E</t>
  </si>
  <si>
    <t>NM_002740.4</t>
  </si>
  <si>
    <t>protein kinase C, eta</t>
  </si>
  <si>
    <t>CACCTACTGCTCTCACTGCAGGGAGTTTATCTGGGGAGTGTTTGGGAAACAGGGTTATCAGTGCCAAGTGTGCACCTGTGTCGTCCATAAACGCTGCCAT</t>
  </si>
  <si>
    <t>diacylglycerol binding,metal ion binding,cytoplasm,plasma membrane,enzyme binding,transferase activity,zinc ion binding,nucleotide binding,protein amino acid phosphorylation,protein kinase C activity,intracellular signaling cascade,ATP binding</t>
  </si>
  <si>
    <t>PRKCL</t>
  </si>
  <si>
    <t>NM_006255.3</t>
  </si>
  <si>
    <t>protein kinase C, gamma</t>
  </si>
  <si>
    <t>TCATCTGGGGTATCGGAAAGCAGGGCCTGCAATGTCAAGTCTGCAGCTTTGTGGTTCATCGACGATGCCACGAATTTGTGACCTTCGAGTGTCCAGGCGC</t>
  </si>
  <si>
    <t>protein kinase C activity,cytosol,nucleotide binding,calcium ion binding,cell death,transferase activity,diacylglycerol binding,nucleus,synaptosome,protein amino acid phosphorylation,zinc ion binding,intracellular signaling cascade,cytoplasm,cytosol,learning or memory,chemosensory behavior,dendrite,positive regulation of mismatch repair,negative regulation of protein ubiquitination,negative regulation of protein catabolic process,ATP binding</t>
  </si>
  <si>
    <t>PKCG, SCA14</t>
  </si>
  <si>
    <t>NM_002739.3</t>
  </si>
  <si>
    <t>PRKCG</t>
  </si>
  <si>
    <t>protein kinase C, epsilon</t>
  </si>
  <si>
    <t>GCTCCCGAAAATTCGACGAGCCTCGTTCACGGTTCTATGCTGCAGAGGTCACATCGGCCCTCATGTTCCTCCACCAGCATGGAGTCATCTACAGGGATTT</t>
  </si>
  <si>
    <t>metal ion binding,plasma membrane,enzyme binding,cytoplasm,intracellular signaling cascade,ATP binding,diacylglycerol binding,transferase activity,zinc ion binding,protein kinase C activity,signal transducer activity,protein amino acid phosphorylation,induction of apoptosis,signal transducer activity,nucleotide binding</t>
  </si>
  <si>
    <t>NM_005400.2</t>
  </si>
  <si>
    <t>protein kinase C, delta</t>
  </si>
  <si>
    <t>ACCATAAACTGGACTCTGCTGGAAAAGCGGAGGTTGGAGCCACCTTTCAGGCCCAAAGTGAAGTCACCCAGAGACTACAGTAACTTTGACCAGGAGTTCC</t>
  </si>
  <si>
    <t>cytoplasm,nucleus,enzyme binding,cytoplasm,nucleus,enzyme binding,protein amino acid phosphorylation,protein C-terminus binding,enzyme activator activity,protein stabilization,ATP binding,intracellular signaling cascade,extrinsic to membrane,plasma membrane,transferase activity,metal ion binding,negative regulation of insulin receptor signaling pathway,insulin receptor substrate binding,negative regulation of insulin receptor signaling pathway,regulation of receptor activity,negative regulation of protein binding,calcium-independent protein kinase C activity,negative regulation of peptidyl-tyrosine phosphorylation,senescence,diacylglycerol binding,zinc ion binding,nucleotide binding,cytosol,cytosol</t>
  </si>
  <si>
    <t>NM_006254.3</t>
  </si>
  <si>
    <t>protein kinase C, beta</t>
  </si>
  <si>
    <t>GCATTTGGAGTCCTGCTGTATGAAATGTTGGCTGGGCAGGCACCCTTTGAAGGGGAGGATGAAGATGAACTCTTCCAATCCATCATGGAACACAACGTAG</t>
  </si>
  <si>
    <t>plasma membrane,nucleotide binding,calcium ion binding,transferase activity,diacylglycerol binding,extrinsic to membrane,plasma membrane,cytoplasm,nucleus,cellular calcium ion homeostasis,plasma membrane,plasma membrane,plasma membrane,lipoprotein transport,calcium channel regulator activity,calcium ion transport,protein binding,ATP binding,intracellular signaling cascade,zinc ion binding,protein kinase C activity,protein amino acid phosphorylation,cytosol</t>
  </si>
  <si>
    <t>PRKCB2, PKCB, PRKCB1</t>
  </si>
  <si>
    <t>NM_212535.1</t>
  </si>
  <si>
    <t>protein kinase C, alpha</t>
  </si>
  <si>
    <t>CCGGCAGTGCTTCCCTTCCTTTCATCCACTGGCCTCGTGTGGTCCATGCAGGGCCACTGTCTGCCCTTTCTGATGCCACGTATTAGGCTTTCTTACTCAG</t>
  </si>
  <si>
    <t>protein binding,diacylglycerol binding,transferase activity,calcium ion binding,nucleotide binding,plasma membrane,plasma membrane,plasma membrane,plasma membrane,cytoplasm,membrane fraction,induction of apoptosis by extracellular signals,extrinsic to membrane,induction of positive chemotaxis,negative regulation of glucose import,regulation of muscle contraction,positive regulation of protein amino acid phosphorylation,cellular calcium ion homeostasis,plasma membrane,cytosol,plasma membrane,cytosol,negative regulation of protein kinase activity,mitochondrion,nucleus,calcium-dependent protein kinase C activity,chondrocyte differentiation,regulation of the force of heart contraction,negative regulation of protein amino acid phosphorylation,inactivation of MAPK activity,response to interleukin-1,negative regulation of cell proliferation,induction of apoptosis by intracellular signals,cytosol,cytosol,zinc ion binding,intracellular signaling cascade,ATP binding,regulation of peptidyl-tyrosine phosphorylation,posit</t>
  </si>
  <si>
    <t>PKCA</t>
  </si>
  <si>
    <t>NM_002737.2</t>
  </si>
  <si>
    <t>protein kinase, cAMP-dependent, catalytic, gamma</t>
  </si>
  <si>
    <t>CCTCCAAACTCAGCTCTGACCTCAAGCATCTGCTGCGGAGCCTGCTGCAGGTGGACCTCACCAAGCGCTTCGGAAACCTCAGGAACGGGGTTGGCGACAT</t>
  </si>
  <si>
    <t>transferase activity,nucleotide binding,activation of protein kinase A activity,hormone-mediated signaling,protein kinase cascade,cytosol,male gonad development,spermatogenesis,cAMP-dependent protein kinase activity,protein amino acid phosphorylation,ATP binding,protein serine/threonine kinase activity</t>
  </si>
  <si>
    <t>NM_002732.2</t>
  </si>
  <si>
    <t>PRKACG</t>
  </si>
  <si>
    <t>protein kinase, cAMP-dependent, catalytic, beta</t>
  </si>
  <si>
    <t>GAGTTAAAGGCAGAACTTGGACATTATGTGGAACTCCAGAGTATTTGGCTCCAGAAATAATTCTCAGCAAGGGCTACAATAAGGCAGTGGATTGGTGGGC</t>
  </si>
  <si>
    <t>transferase activity,cAMP-dependent protein kinase activity,protein amino acid phosphorylation,ATP binding,magnesium ion binding,cAMP-dependent protein kinase complex,G-protein signaling, coupled to cAMP nucleotide second messenger,cytoplasm,nucleus,protein serine/threonine kinase activity,signal transduction,cytosol,protein kinase cascade,hormone-mediated signaling,activation of protein kinase A activity,nucleotide binding</t>
  </si>
  <si>
    <t>NM_182948.2</t>
  </si>
  <si>
    <t>protein kinase, cAMP-dependent, catalytic, alpha</t>
  </si>
  <si>
    <t>GAACCACTATGCCATGAAGATCCTCGACAAACAGAAGGTGGTGAAACTGAAACAGATCGAACACACCCTGAATGAAAAGCGCATCCTGCAAGCTGTCAAC</t>
  </si>
  <si>
    <t>nucleotide binding,activation of protein kinase A activity,hormone-mediated signaling,protein kinase cascade,cytosol,cytosol,nucleus,cytoplasm,transferase activity,cAMP-dependent protein kinase activity,cAMP-dependent protein kinase complex,ATP binding,mesoderm formation,mitochondrion,positive regulation of protein export from nucleus,cytosol,cytosol,protein kinase binding,protein kinase binding,membrane fraction,plasma membrane,neuromuscular junction,protein amino acid autophosphorylation,regulation of synaptic transmission,protein binding,protein binding,cytosol,cytosol,cytosol,cAMP-dependent protein kinase inhibitor activity,protein serine/threonine kinase activity,protein binding</t>
  </si>
  <si>
    <t>NM_002730.3</t>
  </si>
  <si>
    <t>protein phosphatase 2, regulatory subunit B', epsilon isoform</t>
  </si>
  <si>
    <t>GTGGATAAAGTAGACGGATTTTCTCGGAAGTCCGTCAGAAAAGCCAGACAGAAGAGGTCGCAAAGTTCCTCACAGTTTAGGTCTCAAGGCAAGCCTATTG</t>
  </si>
  <si>
    <t>intracellular membrane-bounded organelle,protein phosphatase type 2A regulator activity,cytoplasm,signal transduction,protein phosphatase type 2A complex,protein binding,protein binding</t>
  </si>
  <si>
    <t>NM_006246.2</t>
  </si>
  <si>
    <t>protein phosphatase 2, regulatory subunit B', gamma isoform</t>
  </si>
  <si>
    <t>CCAGTACACAGTGTATAGTCAAGCCAGCACCATGAGCATTCCGGTTGCAATGGAGACAGATGGGCCTTTATTTGAAGATGTGCAGATGCTGAGAAAGACA</t>
  </si>
  <si>
    <t>protein phosphatase type 2A complex,protein phosphatase type 2A regulator activity,signal transduction,nucleus,proteasomal ubiquitin-dependent protein catabolic process,protein binding,protein binding,protein binding</t>
  </si>
  <si>
    <t>NM_002719.2</t>
  </si>
  <si>
    <t>protein phosphatase 2 (formerly 2A), catalytic subunit, alpha isoform</t>
  </si>
  <si>
    <t>GACATTTAATCATGCCAATGGCCTCACGTTGGTGTCTAGAGCTCACCAGCTAGTGATGGAGGGATATAACTGGTGCCATGACCGGAATGTAGTAACGATT</t>
  </si>
  <si>
    <t>protein binding,response to organic substance,regulation of DNA replication,protein heterodimerization activity,negative regulation of tyrosine phosphorylation of Stat3 protein,regulation of growth,nucleus,negative regulation of cell growth,regulation of cell differentiation,hydrolase activity,soluble fraction,induction of apoptosis,regulation of transcription,protein phosphatase type 2A complex,plasma membrane,regulation of cell adhesion,regulation of Wnt receptor signaling pathway,second-messenger-mediated signaling,mesoderm development,chromosome, centromeric region,phosphoprotein phosphatase activity,iron ion binding,cytoplasm,manganese ion binding,metal ion binding,spindle,inactivation of MAPK activity,RNA splicing,ceramide metabolic process,protein amino acid dephosphorylation,protein amino acid dephosphorylation,cytosol,mitochondrion</t>
  </si>
  <si>
    <t>NM_002715.2</t>
  </si>
  <si>
    <t>peroxisome proliferator-activated receptor gamma</t>
  </si>
  <si>
    <t>GAGCAAAGAGGTGGCCATCCGCATCTTTCAGGGCTGCCAGTTTCGCTCCGTGGAGGCTGTGCAGGAGATCACAGAGTATGCCAAAAGCATTCCTGGTTTT</t>
  </si>
  <si>
    <t>cytosol,long-chain fatty acid transport,transcription repressor activity,epithelial cell differentiation,cell fate commitment,positive regulation of transcription,negative regulation of cytokine production,cell maturation,response to low density lipoprotein stimulus,low-density lipoprotein receptor biosynthetic process,lipoprotein transport,signal transduction,retinoid X receptor binding,monocyte differentiation,prostaglandin receptor activity,brown fat cell differentiation,positive regulation of fat cell differentiation,transcription factor activity,response to lipid,negative regulation of cell proliferation,placenta development,cellular response to insulin stimulus,negative regulation of cholesterol storage,transcription activator activity,white fat cell differentiation,metal ion binding,response to nutrient,lipid metabolic process,sequence-specific DNA binding,zinc ion binding,nucleus,steroid hormone receptor activity,arachidonic acid binding,lipid homeostasis,positive regulation of transcription from RNA</t>
  </si>
  <si>
    <t>NM_015869.3</t>
  </si>
  <si>
    <t>PPARG</t>
  </si>
  <si>
    <t>peroxisome proliferator-activated receptor delta</t>
  </si>
  <si>
    <t>TGCCCCATCATTGCACCTGCAGGCTTAGGTCCTCACTTCTGTCTCCTGTCTTCAGAGCAAAAGACTTGAGCCATCCAAAGAAACACTAAGCTCTCTGGGC</t>
  </si>
  <si>
    <t>placenta development,protein binding,vitamin A metabolic process,positive regulation of cell proliferation,negative regulation of epithelial cell proliferation,fatty acid transport,glucose metabolic process,glucose transport,fatty acid beta-oxidation,drug binding,linoleic acid binding,positive regulation of fat cell differentiation,embryo implantation,transcription factor activity,transcription activator activity,transcription factor activity,anagen,keratinocyte migration,lipid metabolic process,transcription repressor activity,nucleus,fatty acid beta-oxidation,cholesterol metabolic process,positive regulation of phosphoinositide 3-kinase cascade,cell differentiation,cell-substrate adhesion,wound healing,keratinocyte proliferation,NF-kappaB binding,zinc ion binding,sequence-specific DNA binding,steroid hormone receptor activity,generation of precursor metabolites and energy,epidermis development,axon ensheathment,negative regulation of transcription from RNA polymerase II promoter,decidualization,apoptosis,fa</t>
  </si>
  <si>
    <t>NM_006238.3</t>
  </si>
  <si>
    <t>POU class 5 homeobox 1</t>
  </si>
  <si>
    <t>AAGTTCTTCATTCACTAAGGAAGGAATTGGGAACACAAAGGGTGGGGGCAGGGGAGTTTGGGGCAACTGGTTGGAGGGAAGGTGAAGTTCAATGATGCTC</t>
  </si>
  <si>
    <t>sequence-specific DNA binding,transcription factor activity,nucleus,regulation of transcription, DNA-dependent</t>
  </si>
  <si>
    <t>OCT3, Oct4, MGC22487, OTF3</t>
  </si>
  <si>
    <t>NM_002701.4</t>
  </si>
  <si>
    <t xml:space="preserve">POU5F1 </t>
  </si>
  <si>
    <t>plasminogen activator, urokinase</t>
  </si>
  <si>
    <t>TTCATTGATTACCCAAAGAAGGAGGACTACATCGTCTACCTGGGTCGCTCAAGGCTTAACTCCAACACGCAAGGGGAGATGAAGTTTGAGGTGGAAAACC</t>
  </si>
  <si>
    <t>fibrinolysis,peptidase activity,blood coagulation,extracellular region,plasma membrane,signal transduction,chemotaxis,proteolysis,serine-type endopeptidase activity</t>
  </si>
  <si>
    <t>NM_002658.2</t>
  </si>
  <si>
    <t>pancreatic and duodenal homeobox 1</t>
  </si>
  <si>
    <t>TGACCTCTTTCTTTCTCCTCCTCCTCCTTCTACCTCCCCTTCTCATCCCTCCTCTTCCTCTTCTCTAGCTGCACACTTCACTACTGCACATCTTATAACT</t>
  </si>
  <si>
    <t>specific RNA polymerase II transcription factor activity,generation of precursor metabolites and energy,organ morphogenesis,multicellular organismal development,negative regulation of transcription from RNA polymerase II promoter,positive regulation of cell proliferation,cell differentiation,intracellular part,nucleus,transcription factor activity,sequence-specific DNA binding,positive regulation of transcription from RNA polymerase II promoter,nitric oxide mediated signal transduction,insulin secretion,protein binding,glucose metabolic process,negative regulation of cell proliferation,morphogenesis of embryonic epithelium,transcription activator activity,exocrine pancreas development,endocrine pancreas development,glucose homeostasis</t>
  </si>
  <si>
    <t>IPF1</t>
  </si>
  <si>
    <t>NM_000209.3</t>
  </si>
  <si>
    <t>PDX1</t>
  </si>
  <si>
    <t>K(lysine) acetyltransferase 2B</t>
  </si>
  <si>
    <t>CATCTGGAGGCACCATCTCAACGAAGACTGCGATCTCCCAATGATGATATTTCTGGATACAAAGAGAACTACACAAGGTGGCTGTGTTACTGCAACGTGC</t>
  </si>
  <si>
    <t>histone deacetylase binding,PCAF complex,chromatin remodeling complex,histone acetyltransferase activity,histone acetylation,regulation of transcription, DNA-dependent,N-acetyltransferase activity,metabolic process,N-terminal peptidyl-lysine acetylation,transcription coactivator activity,nucleus,cell cycle arrest,nucleoplasm,cell cycle,transferase activity,interspecies interaction between organisms,chromatin remodeling,negative regulation of cell proliferation</t>
  </si>
  <si>
    <t>PCAF</t>
  </si>
  <si>
    <t>NM_003884.3</t>
  </si>
  <si>
    <t>platelet-activating factor acetylhydrolase, isoform Ib, subunit 1 (45kDa)</t>
  </si>
  <si>
    <t>TACTCTGTAAACAAAGTTATCCTTACTTGGGAGATTGCCACAGCCTGCTGCTGAGTTGAGTTACCAGACATCCTCCATGTGAGAAGCAGCGAACATTGAA</t>
  </si>
  <si>
    <t>kinetochore,dynein binding,microtubule associated complex,kinetochore,establishment of mitotic spindle orientation,nuclear membrane,spindle,centrosome,cell division,cell differentiation,lipid catabolic process,membrane,cell cortex,neuron migration,microtubule organizing center organization,learning or memory,platelet activating factor metabolic process,heparin binding,perinuclear region of cytoplasm,motile primary cilium,layer formation in the cerebral cortex,adult locomotory behavior,neuroblast proliferation,acrosome assembly,hippocampus development,astral microtubule,kinetochore,nervous system development,multicellular organismal development,brain morphogenesis,regulation of Rho GTPase activity,cell leading edge,actin cytoskeleton organization,cerebral cortex development,retrograde axon cargo transport,microtubule binding,synaptic transmission,nonmotile primary cilium,dynactin binding,phospholipase binding,cytosol,corpus callosum morphogenesis,protein homodimerization activity,vesicle transport along microt</t>
  </si>
  <si>
    <t>MDCR, MDS</t>
  </si>
  <si>
    <t>NM_000430.3</t>
  </si>
  <si>
    <t>numb homolog (Drosophila)-like</t>
  </si>
  <si>
    <t>GAAAAGGTCTCCTTTTGTGCTCCTGACCGCAACCTGGACAAGGCTTTCTCCTATATCTGTCGTGACGGGACTACCCGCCGCTGGATCTGCCACTGTTTTC</t>
  </si>
  <si>
    <t>neuroblast proliferation,nervous system development,cytoplasm,protein binding,adherens junction organization,forebrain development,axonogenesis</t>
  </si>
  <si>
    <t>NM_004756.3</t>
  </si>
  <si>
    <t>numb homolog (Drosophila)</t>
  </si>
  <si>
    <t>TCGCCAAGGCTCTTTCCGAGGTTTTCCTGCTCTTAGCCAGAAGATGTCACCCTTTAAACGCCAACTATCCCTACGCATCAATGAGTTGCCTTCCACTATG</t>
  </si>
  <si>
    <t>extrinsic to membrane,membrane,multicellular organismal development,integral to plasma membrane,protein binding</t>
  </si>
  <si>
    <t>NM_001005743.1</t>
  </si>
  <si>
    <t>Notch homolog 4 (Drosophila)</t>
  </si>
  <si>
    <t>ACCCCTAAGTTGGAACCAAGAATTGCAGGCATATGGGATGTAAGATGTTCTTTCCTATATATGGTTTCCAAAGGGTGCCCCTATGATCCATTGTCCCCAC</t>
  </si>
  <si>
    <t>calcium ion binding,cell surface,patterning of blood vessels,morphogenesis of a branching structure,regulation of transcription,plasma membrane,regulation of developmental process,Notch signaling pathway,advanced glycation end-product receptor activity,basal plasma membrane,aging,cell fate determination,positive regulation of transcription, DNA-dependent,positive regulation of smooth muscle cell proliferation,brain development,nervous system development,integral to plasma membrane,negative regulation of endothelial cell differentiation,embryonic development,mammary gland development,protein binding,hemopoiesis,nucleus,protein heterodimerization activity,JAK-STAT cascade,extracellular space,brain development,advanced glycation end-product receptor activity,advanced glycation end-product receptor activity,basal plasma membrane,nervous system development,basal plasma membrane,morphogenesis of a branching structure,aging,patterning of blood vessels,patterning of blood vessels,aging,positive regulation of smooth m</t>
  </si>
  <si>
    <t>INT3</t>
  </si>
  <si>
    <t>NM_004557.3</t>
  </si>
  <si>
    <t>Notch homolog 3 (Drosophila)</t>
  </si>
  <si>
    <t>CTTTGGAGTCTGCCGTGATGGCATCAACCGCTACGACTGTGTCTGCCAACCTGGCTTCACAGGGCCCCTTTGTAACGTGGAGATCAATGAGTGTGCTTCC</t>
  </si>
  <si>
    <t>plasma membrane,regulation of transcription,forebrain development,neuron fate commitment,negative regulation of neuron differentiation,nucleus,receptor activity,regulation of developmental process,integral to membrane,protein binding,protein binding,protein binding,calcium ion binding,Notch signaling pathway,multicellular organismal development</t>
  </si>
  <si>
    <t>CADASIL</t>
  </si>
  <si>
    <t>NM_000435.2</t>
  </si>
  <si>
    <t>Notch homolog 2 (Drosophila)</t>
  </si>
  <si>
    <t>TCCTGGTGAACAAGAACAGGAGGTGGCTGGCTCTAAAGTCTTTCTGGAAATTGACAACCGCCAGTGTGTTCAAGACTCAGACCACTGCTTCAAGAACACG</t>
  </si>
  <si>
    <t>cell differentiation,Notch signaling pathway,regulation of transcription, DNA-dependent,nervous system development,negative regulation of cell proliferation,calcium ion binding,integral to plasma membrane,protein heterodimerization activity,cell growth,regulation of developmental process,protein binding,anti-apoptosis,positive regulation of Ras protein signal transduction,cell cycle arrest,stem cell maintenance,plasma membrane,protein binding,nucleus,hemopoiesis,multicellular organismal development,cell fate determination,cell surface,receptor activity,ligand-regulated transcription factor activity,organ morphogenesis,protein binding,induction of apoptosis</t>
  </si>
  <si>
    <t>NM_024408.2</t>
  </si>
  <si>
    <t>Notch homolog 1, translocation-associated (Drosophila)</t>
  </si>
  <si>
    <t>CTGCCAGGCTTCACCGGCCAGAACTGTGAGGAAAATATCGACGATTGTCCAGGAAACAACTGCAAGAACGGGGGTGCCTGTGTGGACGGCGTGAACACCT</t>
  </si>
  <si>
    <t>nucleus,protein binding,protein binding,integral to membrane,immune response,plasma membrane,receptor activity,multicellular organismal development,calcium ion binding,regulation of neurogenesis,Notch signaling pathway,negative regulation of myoblast differentiation,regulation of transcription,branching morphogenesis of a tube,positive regulation of keratinocyte differentiation,anagen,forebrain development,positive regulation of cell proliferation,axonogenesis,cytoplasm,epithelial to mesenchymal transition,hair follicle morphogenesis,regulation of epithelial cell proliferation,heart development,endoderm development,foregut morphogenesis,compartment specification,determination of left/right symmetry,transcription factor activity,sprouting angiogenesis,liver development,cell fate specification,epidermis development,glial cell differentiation,lung development,neuron fate commitment,somatic stem cell division,negative regulation of photoreceptor cell differentiation,positive regulation of transcription from RNA p</t>
  </si>
  <si>
    <t>TAN1</t>
  </si>
  <si>
    <t>NM_017617.3</t>
  </si>
  <si>
    <t>nemo-like kinase</t>
  </si>
  <si>
    <t>GGGGTAGATGAGTCAACCCTCTTTCAAGATTCCAAGGGTGGTGTGTTACCTGATCCTTTTCGTGTGTGGAGTTCAGGGGGTCGGGAGGTTGGCCTTTATT</t>
  </si>
  <si>
    <t>ubiquitin protein ligase binding,SH2 domain binding,peptidyl-threonine phosphorylation,serine phosphorylation of STAT3 protein,nucleolus,protein serine/threonine kinase activity,MAP kinase activity,regulation of transcription,transcription factor binding,transforming growth factor beta receptor signaling pathway,protein kinase cascade,protein amino acid autophosphorylation,cytoplasm,transferase activity,nucleotide binding,ATP binding,magnesium ion binding,negative regulation of Wnt receptor signaling pathway,nucleus</t>
  </si>
  <si>
    <t>NM_016231.2</t>
  </si>
  <si>
    <t>nicastrin</t>
  </si>
  <si>
    <t>GTGCCCAAATGATGGGTTTGGTGTTTACTCCAATTCCTATGGGCCAGAGTTTGCTCACTGCAGAGAAATACAGTGGAATTCGCTGGGCAATGGTTTGGCT</t>
  </si>
  <si>
    <t>plasma membrane,proteolysis,protein processing,protein binding,protein binding,protein binding,Notch receptor processing,melanosome,membrane protein intracellular domain proteolysis,induction of apoptosis by extracellular signals,amyloid precursor protein catabolic process,endoplasmic reticulum,membrane protein ectodomain proteolysis,positive regulation of catalytic activity,Golgi apparatus,integral to plasma membrane,plasma membrane,apoptosis</t>
  </si>
  <si>
    <t>NM_015331.2</t>
  </si>
  <si>
    <t>nuclear receptor co-repressor 2</t>
  </si>
  <si>
    <t>GCAGCATCCCAAGAACTTTGGCCTGATCGCATCATTCCTGGAGAGGAAGACAGTGGCTGAGTGCGTCCTCTATTACTACCTGACTAAGAAGAATGAGAAC</t>
  </si>
  <si>
    <t>Notch binding,nucleolus,transcription corepressor activity,negative regulation of specific transcription from RNA polymerase II promoter,nucleus,protein N-terminus binding,nuclear body,regulation of transcription,DNA binding,transcriptional repressor complex,transcription repressor binding</t>
  </si>
  <si>
    <t>NM_006312.3</t>
  </si>
  <si>
    <t>neural cell adhesion molecule 1</t>
  </si>
  <si>
    <t>GGTATTTGCCTATCCCAGTGCCACGATCTCATGGTTTCGGGATGGCCAGCTGCTGCCAAGCTCCAATTACAGCAATATCAAGATCTACAACACCCCCTCT</t>
  </si>
  <si>
    <t>anchored to membrane,extracellular region,protein binding,plasma membrane,integral to membrane,cell adhesion,plasma membrane</t>
  </si>
  <si>
    <t>NM_000615.5</t>
  </si>
  <si>
    <t>Nanog homeobox</t>
  </si>
  <si>
    <t>CTACTCCATGAACATGCAACCTGAAGACGTGTGAAGATGAGTGAAACTGATATTACTCAATTTCAGTCTGGACACTGGCTGAATCCTTCCTCTCCCCTCC</t>
  </si>
  <si>
    <t>transcription factor activity,nucleus,regulation of transcription, DNA-dependent,cell proliferation,regulation of cell differentiation,sequence-specific DNA binding,embryonic development</t>
  </si>
  <si>
    <t>NM_024865.2</t>
  </si>
  <si>
    <t>myogenic differentiation 1</t>
  </si>
  <si>
    <t>TGTAATCTATTCCTGTAAATAAGAGTTGCTTTGCCAGAGCAGGAGCCCCTGGGGCTGTATTTATCTCTGAGGCATGGTGTGTGGTGCTACAGGGAATTTG</t>
  </si>
  <si>
    <t>nucleus,protein amino acid phosphorylation,muscle organ development,skeletal muscle tissue development,multicellular organismal development,cell differentiation,striated muscle cell differentiation,transcription coactivator activity,RNA polymerase II transcription factor activity, enhancer binding,regulation of alternative nuclear mRNA splicing, via spliceosome,transcription factor complex,myoblast cell fate determination,transcription factor binding,positive regulation of skeletal muscle regeneration,myoblast differentiation,positive regulation of transcription from RNA polymerase II promoter</t>
  </si>
  <si>
    <t>MYF3</t>
  </si>
  <si>
    <t>NM_002478.4</t>
  </si>
  <si>
    <t>MYOD1</t>
  </si>
  <si>
    <t>v-myc myelocytomatosis viral oncogene homolog (avian)</t>
  </si>
  <si>
    <t>TCGGACACCGAGGAGAATGTCAAGAGGCGAACACACAACGTCTTGGAGCGCCAGAGGAGGAACGAGCTAAAACGGAGCTTTTTTGCCCTGCGTGACCAGA</t>
  </si>
  <si>
    <t>detection of mechanical stimulus involved in sensory perception of sound,nucleus,positive regulation of cell proliferation,transcription factor activity,cellular iron ion homeostasis,cell cycle arrest,protein binding,protein binding,protein binding,protein binding,double-stranded DNA binding,response to radiation,DNA fragmentation involved in apoptosis,induction of apoptosis by intracellular signals,nuclear body,response to alkaloid,positive regulation of transcription from RNA polymerase II promoter,skeletal system morphogenesis,positive regulation of transcription from RNA polymerase II promoter,regulation of telomere maintenance,release of cytochrome c from mitochondria,positive regulation of B cell apoptosis,cytoplasm,spindle,glucose metabolic process,transcription initiation,activation of caspase activity,regulation of mitotic cell cycle,activation of pro-apoptotic gene products,sequence-specific DNA binding,pigmentation,positive regulation of catalytic activity,regulation of apoptosis,middle ear morphog</t>
  </si>
  <si>
    <t>NM_002467.3</t>
  </si>
  <si>
    <t>membrane metallo-endopeptidase</t>
  </si>
  <si>
    <t>GGATTGTAGGTGCAAGCTGTCCAGAGAAAAGAGTCCTTGTTCCAGCCCTATTCTGCCACTCCTGACAGGGTGACCTTGGGTATTTGCAATATTCCTTTGG</t>
  </si>
  <si>
    <t>metal ion binding,peptidase activity,plasma membrane,cell-cell signaling,proteolysis,integral to plasma membrane,zinc ion binding,metalloendopeptidase activity,protein binding,protein binding,protein binding</t>
  </si>
  <si>
    <t>NM_000902.2</t>
  </si>
  <si>
    <t>MFNG O-fucosylpeptide 3-beta-N-acetylglucosaminyltransferase</t>
  </si>
  <si>
    <t>CGAACAGGACCAGATTTTGTTTGGAGCCTCAGCATGCCGGGGCCCAGATGATGGAGCATAACGGGTCCCAGCCAATTGTGATGATCCTTTTTGCTCATTT</t>
  </si>
  <si>
    <t>transferase activity, transferring glycosyl groups,membrane,integral to membrane,Golgi apparatus,pattern specification process,extracellular space,O-fucosylpeptide 3-beta-N-acetylglucosaminyltransferase activity,integral to Golgi membrane</t>
  </si>
  <si>
    <t>NM_002405.2</t>
  </si>
  <si>
    <t>MFNG</t>
  </si>
  <si>
    <t>mitogen-activated protein kinase 9</t>
  </si>
  <si>
    <t>TCAGCCTTCAGATGCAGCAGTAAGTAGCAACGCCACTCCTTCTCAGTCTTCATCGATCAATGACATTTCATCCATGTCCACTGAGCAGACGCTGGCCTCA</t>
  </si>
  <si>
    <t>nucleotide binding,transferase activity,protein binding,protein binding,JUN kinase activity,JNK cascade,response to stress,protein amino acid phosphorylation,ATP binding,response to cadmium ion,induction of apoptosis in response to chemical stimulus,positive regulation of gene expression,positive regulation of foam cell differentiation,protein serine/threonine kinase activity,MAP kinase activity</t>
  </si>
  <si>
    <t>PRKM9</t>
  </si>
  <si>
    <t>NM_002752.3</t>
  </si>
  <si>
    <t>mitogen-activated protein kinase 10</t>
  </si>
  <si>
    <t>GTATTCATACAGCACTACTTACTTAGAGATGCTACTGTCAGTGTCCTCAGGGCTCTACCAAGACATAATGCACTGGGGTACCACATGGTCCATTTCATGT</t>
  </si>
  <si>
    <t>JNK cascade,JUN kinase activity,nucleotide binding,transferase activity,cytoplasm,signal transduction,MAP kinase kinase activity,protein amino acid phosphorylation,ATP binding,MAP kinase activity,protein serine/threonine kinase activity</t>
  </si>
  <si>
    <t>PRKM1</t>
  </si>
  <si>
    <t>NM_002753.2</t>
  </si>
  <si>
    <t>MAPK10</t>
  </si>
  <si>
    <t>mitogen-activated protein kinase kinase kinase 7 interacting protein 1</t>
  </si>
  <si>
    <t>GCTCCCGCCTGGCGAGGACGGTCGTGTTGAGCCCTATGTGGACTTTGCTGAGTTTTACCGCCTCTGGAGCGTGGACCATGGCGAGCAGAGCGTGGTGACA</t>
  </si>
  <si>
    <t>catalytic activity,activation of MAPKKK activity,cytosol,cytosol,cytosol,cytosol,enzyme activator activity</t>
  </si>
  <si>
    <t>NM_006116.2</t>
  </si>
  <si>
    <t>mitogen-activated protein kinase kinase kinase 7</t>
  </si>
  <si>
    <t>GCCATATTATACTGCTGCCCACGCAATGAGTTGGTGTTTACAGTGTTCCCAAGGAGTGGCTTATCTTCACAGCATGCAACCCAAAGCGCTAATTCACAGG</t>
  </si>
  <si>
    <t>T cell receptor signaling pathway,transferase activity,nucleotide binding,cytosol,protein binding,protein binding,positive regulation of T cell cytokine production,activation of NF-kappaB-inducing kinase activity,positive regulation of T cell activation,positive regulation of interleukin-2 production,cytosol,cytosol,magnesium ion binding,protein serine/threonine kinase activity,ATP binding,protein amino acid phosphorylation,signal transduction,MAP kinase kinase kinase activity,transforming growth factor beta receptor signaling pathway,protein serine/threonine kinase activity,cytosol,cytosol</t>
  </si>
  <si>
    <t>TAK1</t>
  </si>
  <si>
    <t>NM_145333.1</t>
  </si>
  <si>
    <t>mastermind-like 3 (Drosophila)</t>
  </si>
  <si>
    <t>TGGAAGCCATCAACAATTTGCCCAGTAACATGCCACTGCCTTCAGCTTCTCCTCTTCACCAACTTGACCTGAAACCTTCTTTGCCCTTGCAGAACAGTGG</t>
  </si>
  <si>
    <t>nuclear speck,nucleus,transcription coactivator activity,positive regulation of transcription from RNA polymerase II promoter,Notch signaling pathway,regulation of transcription</t>
  </si>
  <si>
    <t>TNRC3</t>
  </si>
  <si>
    <t>NM_018717.4</t>
  </si>
  <si>
    <t>mastermind-like 2 (Drosophila)</t>
  </si>
  <si>
    <t>GCCACCACAGAGAACATCAAACGTAATGATCACATCCAACACAACTGCACCAAACTGGGCCTCTCAAGAAGGAACAAGCAAACAGCAAGAAGCCCTGACG</t>
  </si>
  <si>
    <t>Notch signaling pathway,transcription coactivator activity,nucleus,positive regulation of transcription from RNA polymerase II promoter,regulation of transcription,nuclear speck</t>
  </si>
  <si>
    <t>NM_032427.1</t>
  </si>
  <si>
    <t>mastermind-like 1 (Drosophila)</t>
  </si>
  <si>
    <t>ATGGCTTATCTTCCCCAGCAGCTGTCCCATATAAGTCACGAGCAGAACTCCCTGTTTCTGATGAAGCCAAAGCCAGGAAATATGCCTTTCCGATCACTGG</t>
  </si>
  <si>
    <t>transcription coactivator activity,nucleus,positive regulation of transcription from RNA polymerase II promoter,Notch signaling pathway,regulation of transcription,nuclear speck</t>
  </si>
  <si>
    <t>NM_014757.4</t>
  </si>
  <si>
    <t>low density lipoprotein-related protein 2</t>
  </si>
  <si>
    <t>TCAGTGTTGTGTATTACACTGTGCGAGGGGAGGGCTCTAGGTTTGGTGCTATCAAACGTGCCTACATCCCCAACTTTGAATCCGGCCGCAATAATCTTGT</t>
  </si>
  <si>
    <t>coated pit,integral to membrane,SH3 domain binding,protein binding,protein binding,membrane,cell proliferation,brush border,apical plasma membrane,calcium ion binding,receptor activity,receptor-mediated endocytosis,membrane fraction,endosome,endoplasmic reticulum,Golgi apparatus,vitamin metabolic process,endocytic vesicle,forebrain development,lysosome,protein amino acid glycosylation,lipid metabolic process</t>
  </si>
  <si>
    <t>NM_004525.2</t>
  </si>
  <si>
    <t>LRP2</t>
  </si>
  <si>
    <t>PREDICTED: Homo sapiens similar to dishevelled 1 isoform a</t>
  </si>
  <si>
    <t>CTCCTCCTTCAGCAGCATAACCGACTCCACCATGTCCCTCAACATCGTCACTGTCACGCTCAACATGGAAAGACATCACTTTCTGGGCATCAGCATCGTG</t>
  </si>
  <si>
    <t>n/a</t>
  </si>
  <si>
    <t>XM_942445.1</t>
  </si>
  <si>
    <t xml:space="preserve">TPTE and PTEN homologous inositol lipid phosphatase pseudogene </t>
  </si>
  <si>
    <t>TCTTCTTCGAGTATTTGTAGAAGGGCCTTTGAGGGGAGGGACTGCACCTGAGTACAGCACCCAGGCGTCTTCTGCAGCCCACAGAAGGTTCAGCTTAGGG</t>
  </si>
  <si>
    <t>NR_002821.2</t>
  </si>
  <si>
    <t>LOC400927</t>
  </si>
  <si>
    <t>LFNG O-fucosylpeptide 3-beta-N-acetylglucosaminyltransferase</t>
  </si>
  <si>
    <t>AGGATTTTTGGATCTTTCTACAGCTACGGGGCTCCGGGCTACTTTGCAGGGATGCGATGCGTAGGTGCCTTTCTCTTCCTGCTGACCACAAGCTCTGTGC</t>
  </si>
  <si>
    <t>molecular_function,extracellular region,organ morphogenesis,integral to membrane,Golgi apparatus,O-fucosylpeptide 3-beta-N-acetylglucosaminyltransferase activity,integral to Golgi membrane,transferase activity, transferring glycosyl groups,membrane,pattern specification process</t>
  </si>
  <si>
    <t>NM_001040167.1</t>
  </si>
  <si>
    <t>low density lipoprotein receptor</t>
  </si>
  <si>
    <t>TTTCTGAAATCGCCGTGTTACTGTTGCACTGATGTCCGGAGAGACAGTGACAGCCTCCGTCAGACTCCCGCGTGAAGATGTCACAAGGGATTGGCAATTG</t>
  </si>
  <si>
    <t>plasma membrane,plasma membrane,endosome membrane,clathrin-coated endocytic vesicle membrane,coated pit,lipid transport,steroid metabolic process,cholesterol metabolic process,low-density lipoprotein particle,interspecies interaction between organisms,cholesterol homeostasis,endocytosis,lipid metabolic process,lipid metabolic process,low-density lipoprotein particle clearance,endosome,very-low-density lipoprotein receptor activity,lipoprotein catabolic process,intestinal cholesterol absorption,calcium ion binding,transmembrane receptor activity,low-density lipoprotein receptor activity,plasma membrane,integral to plasma membrane,protein amino acid O-linked glycosylation</t>
  </si>
  <si>
    <t>NM_000527.2</t>
  </si>
  <si>
    <t>keratin 15</t>
  </si>
  <si>
    <t>TGGTAGCAGCAGCAATTTCCACATCAATGTAGAAGAGTCAGTGGATGGACAGGTGGTTTCTTCCCACAAGAGAGAAATCTAAGTGTCTATTGCAGGAGAA</t>
  </si>
  <si>
    <t>protein binding,protein binding,structural constituent of cytoskeleton,intermediate filament,epidermis development</t>
  </si>
  <si>
    <t>NM_002275.3</t>
  </si>
  <si>
    <t>K(lysine) acetyltransferase 2A</t>
  </si>
  <si>
    <t>CCACCTGATGAACCACCTGAAGGAGTATCACATCAAGCACAACATTCTCTACTTCCTCACCTACGCCGACGAGTACGCCATCGGCTACTTCAAAAAGCAG</t>
  </si>
  <si>
    <t>protein binding,histone deacetylase binding,histone H3 acetylation,histone acetyltransferase activity,histone deubiquitination,histone H3 acetylation,protein binding,STAGA complex,histone acetyltransferase activity,transcription coactivator activity,transcription factor TFTC complex,interspecies interaction between organisms,transferase activity,histone acetyltransferase complex,protein binding,histone acetyltransferase activity,somitogenesis,histone acetyltransferase complex,somitogenesis,nucleus,N-acetyltransferase activity,metabolic process,chromatin remodeling,regulation of transcription from RNA polymerase II promoter</t>
  </si>
  <si>
    <t>GCN5L2</t>
  </si>
  <si>
    <t>NM_021078.2</t>
  </si>
  <si>
    <t>jun oncogene</t>
  </si>
  <si>
    <t>ACACAGCCAGCCAGCCAGGTCGGCAGTATAGTCCGAACTGCAAATCTTATTTTCTTTTCACCTTCTCTCTAACTGCCCAGAGCTAGCGCCTGTGGCTCCC</t>
  </si>
  <si>
    <t>protein dimerization activity,nuclear chromosome,transcription factor activity,transcription factor activity,RNA polymerase II transcription factor activity,cytosol,Rho GTPase activator activity,SMAD protein signal transduction,transcription factor complex,negative regulation of protein amino acid autophosphorylation,regulation of cell cycle,regulation of transcription, DNA-dependent,nucleus,transforming growth factor beta receptor signaling pathway,SMAD protein nuclear translocation,promoter binding,positive regulation of transcription,R-SMAD binding,transcription factor binding,negative regulation of cell proliferation,cellular process,leading edge cell differentiation,response to drug,positive regulation of transcription from RNA polymerase II promoter</t>
  </si>
  <si>
    <t>NM_002228.3</t>
  </si>
  <si>
    <t>jagged 2</t>
  </si>
  <si>
    <t>ATTTTTGTAAAGTTTCCGTGCGTGGCACTCGCTGTATGAAAGGAGAGAGCAAAGGGTGTCTGCGTCGTCACCAAATCGTAGCGTTTGTTACCAGAGGTTG</t>
  </si>
  <si>
    <t>spermatogenesis,regulation of cell migration,cell differentiation,Notch signaling pathway,cell fate determination,auditory receptor cell fate commitment,regulation of cell proliferation,cell cycle,growth factor activity,regulation of apoptosis,Notch binding,thymic T cell selection,integral to plasma membrane,cell differentiation,skeletal system development,membrane fraction,morphogenesis of embryonic epithelium,regulation of cell adhesion,odontogenesis of dentine-containing tooth,gamma-delta T cell differentiation,protein binding,calcium ion binding,cell communication,multicellular organismal development,membrane,regulation of cell proliferation</t>
  </si>
  <si>
    <t>NM_145159.1</t>
  </si>
  <si>
    <t>jagged 1 (Alagille syndrome)</t>
  </si>
  <si>
    <t>TTGCTTGTGGAGGCGTGGGATTCCAGTAATGACACCGTTCAACCTGACAGTATTATTGAAAAGGCTTCTCACTCGGGCATGATCAACCCCAGCCGGCAGT</t>
  </si>
  <si>
    <t>nervous system development,regulation of cell migration,myoblast differentiation,endothelial cell differentiation,Notch binding,extracellular region,multicellular organismal development,growth factor activity,protein binding,negative regulation of cell differentiation,regulation of cell proliferation,cell communication,structural molecule activity,keratinocyte differentiation,morphogenesis of an epithelial sheet,plasma membrane,organ morphogenesis,auditory receptor cell differentiation,positive regulation of myeloid cell differentiation,positive regulation of Notch signaling pathway,inner ear development,calcium ion binding,integral to plasma membrane,cell fate determination,hemopoiesis,angiogenesis</t>
  </si>
  <si>
    <t>AGS, JAGL1</t>
  </si>
  <si>
    <t>NM_000214.2</t>
  </si>
  <si>
    <t>ISL LIM homeobox 1</t>
  </si>
  <si>
    <t>CTTACAGGCTAACCCAGTGGAAGTACAAAGTTACCAGCCACCTTGGAAAGTACTGAGCGACTTCGCCTTGCAGAGTGACATAGATCAGCCTGCTTTTCAG</t>
  </si>
  <si>
    <t>multicellular organismal development,metal ion binding,zinc ion binding,heart morphogenesis,retinal ganglion cell axon guidance,mesenchymal cell differentiation,regulation of transcription, DNA-dependent,sequence-specific DNA binding,nucleus,protein binding,generation of precursor metabolites and energy,neural crest cell migration,chromatin binding,visceral motor neuron differentiation,pancreas development,negative regulation of neuron differentiation,positive regulation of transcription from RNA polymerase II promoter,neuron fate commitment,transcription factor activity,RNA polymerase II transcription factor activity</t>
  </si>
  <si>
    <t>NM_002202.2</t>
  </si>
  <si>
    <t>Indian hedgehog homolog (Drosophila)</t>
  </si>
  <si>
    <t>GGCAGCCATCCCGGCCATTCTGAGGTATGACATTCCTCCCCGGCCACACTCCTCAAGACACATCCAGAGACTGTTGCTGTCTGTGGGCAGAGTTCTGTGT</t>
  </si>
  <si>
    <t>patched binding,cell-cell signaling,cholesterol binding,patterning of blood vessels,positive regulation of epithelial cell proliferation,osteoblast differentiation,positive regulation of chondrocyte differentiation,proteolysis,peptidase activity,extracellular region,external side of plasma membrane,extracellular space,skeletal system development,protein binding,negative regulation of signal transduction,negative regulation of cell differentiation,positive regulation of transcription from RNA polymerase II promoter,cell maturation,negative regulation of apoptosis,intein-mediated protein splicing,plasma membrane</t>
  </si>
  <si>
    <t>NM_002181.2</t>
  </si>
  <si>
    <t>IHH</t>
  </si>
  <si>
    <t>insulin-like growth factor 1 (somatomedin C)</t>
  </si>
  <si>
    <t>CGTGGATGAGTGCTGCTTCCGGAGCTGTGATCTAAGGAGGCTGGAGATGTATTGCGCACCCCTCAAGCCTGCCAAGTCAGCTCGCTCTGTCCGTGCCCAG</t>
  </si>
  <si>
    <t>hormone activity,extracellular region,regulation of steroid hormone receptor signaling pathway,insulin-like growth factor receptor binding,hormone activity,DNA replication,regulation of protein metabolic process,chondroitin sulfate proteoglycan biosynthetic process,branching morphogenesis of a tube,positive regulation of transcription from RNA polymerase II promoter,water homeostasis,glial cell differentiation,organ morphogenesis,nervous system development,signal transduction,Ras protein signal transduction,muscle organ development,positive regulation of tyrosine phosphorylation of Stat5 protein,insulin-like growth factor binding protein complex,mammary gland development,extracellular region,growth factor activity,growth factor activity,platelet alpha granule lumen,extracellular region,cell motion,skeletal system development,platelet alpha granule lumen,extracellular region,glycolate metabolic process,positive regulation of granule cell precursor proliferation,proteoglycan biosynthetic process,phosphoinositid</t>
  </si>
  <si>
    <t>NM_000618.3</t>
  </si>
  <si>
    <t>IGF1</t>
  </si>
  <si>
    <t>hedgehog interacting protein</t>
  </si>
  <si>
    <t>GATTTGTATACCGGGGCTGCCAGTCAGAAAGATTGTATGGAAGCTACGTGTTTGGAGATCGTAATGGGAATTTCCTAACTCTCCAGCAAAGTCCTGTGAC</t>
  </si>
  <si>
    <t>plasma membrane,extrinsic to membrane,integral to plasma membrane,dorsal/ventral pattern formation,negative regulation of smoothened signaling pathway,signal transduction,cytoplasm,extracellular region,catalytic activity,regulation of fibroblast growth factor receptor signaling pathway,lung development,cell surface,organ morphogenesis,neuroblast proliferation,protein binding</t>
  </si>
  <si>
    <t>NM_022475.1</t>
  </si>
  <si>
    <t>HHIP</t>
  </si>
  <si>
    <t>hairy and enhancer of split 1, (Drosophila)</t>
  </si>
  <si>
    <t>GCTGGAGAGGCGGCTAAGGTGTTTGGAGGCTTCCAGGTGGTACCGGCTCCCGATGGCCAGTTTGCTTTCCTCATTCCCAACGGGGCCTTCGCGCACAGCG</t>
  </si>
  <si>
    <t>cell morphogenesis involved in neuron differentiation,regulation of neurogenesis,regulation of timing of neuron differentiation,regulation of transcription, DNA-dependent,DNA binding,midbrain-hindbrain boundary morphogenesis,neural tube development,auditory receptor cell fate determination,cell maturation,positive regulation of cell proliferation,nucleus,lung development,negative regulation of neuron differentiation,negative regulation of auditory receptor cell differentiation,cell fate commitment,in utero embryonic development,liver development,cytoplasm,cell adhesion,positive regulation of specific transcription from RNA polymerase II promoter,negative regulation of specific transcription from RNA polymerase II promoter,transcription repressor activity,oculomotor nerve development,trochlear nerve development,hindbrain morphogenesis,pituitary gland development,midbrain development</t>
  </si>
  <si>
    <t>HRY</t>
  </si>
  <si>
    <t>NM_005524.2</t>
  </si>
  <si>
    <t>histone deacetylase 2</t>
  </si>
  <si>
    <t>AAGCCTATTATCTCAAAGGTGATGGAGATGTATCAACCTAGTGCTGTGGTATTACAGTGTGGTGCAGACTCATTATCTGGTGATAGACTGGGTTGTTTCA</t>
  </si>
  <si>
    <t>hydrolase activity,negative regulation of cell cycle,histone deacetylation,nucleus,histone deacetylase activity,replication fork,regulation of transcription,cytoplasm,NuRD complex,Sin3 complex,transcription factor activity,positive regulation of collagen biosynthetic process,heterochromatin,enzyme binding,specific transcriptional repressor activity,transcription activator activity,transcription factor binding,maintenance of chromatin silencing,positive regulation of specific transcription from RNA polymerase II promoter,sequence-specific DNA binding,specific transcriptional repressor activity,negative regulation of specific transcription from RNA polymerase II promoter,negative regulation of specific transcription from RNA polymerase II promoter,negative regulation of MHC class II biosynthetic process,positive regulation of specific transcription from RNA polymerase II promoter,transcription factor binding,chromatin remodeling,positive regulation of receptor biosynthetic process,positive regulation of cell pr</t>
  </si>
  <si>
    <t>NM_001527.1</t>
  </si>
  <si>
    <t>histone deacetylase 1</t>
  </si>
  <si>
    <t>CAAGCCGGTCATGTCCAAAGTAATGGAGATGTTCCAGCCTAGTGCGGTGGTCTTACAGTGTGGCTCAGACTCCCTATCTGGGGATCGGTTAGGTTGCTTC</t>
  </si>
  <si>
    <t>cytoplasm,NuRD complex,nucleus,histone deacetylation,histone deacetylase activity,cytosol,enzyme binding,enzyme binding,enzyme binding,transcription activator activity,transcription factor binding,enzyme binding,anti-apoptosis,transcription factor binding,histone deacetylase activity,regulation of transcription,negative regulation of specific transcription from RNA polymerase II promoter,positive regulation of cell proliferation,chromatin remodeling,positive regulation of specific transcription from RNA polymerase II promoter,positive regulation of receptor biosynthetic process,chromatin remodeling,Sin3 complex,negative regulation of myotube differentiation,identical protein binding,transcription factor activity,negative regulation of cell cycle,hydrolase activity,interspecies interaction between organisms</t>
  </si>
  <si>
    <t>RPD3L1</t>
  </si>
  <si>
    <t>NM_004964.2</t>
  </si>
  <si>
    <t>glycogen synthase kinase 3 beta</t>
  </si>
  <si>
    <t>ACTGATTATACCTCTAGTATAGATGTATGGTCTGCTGGCTGTGTGTTGGCTGAGCTGTTACTAGGACAACCAATATTTCCAGGGGATAGTGGTGTGGATC</t>
  </si>
  <si>
    <t>tau-protein kinase activity,cytosol,cytosol,cytosol,cytosol,cytosol,positive regulation of protein export from nucleus,nucleotide binding,transferase activity,NF-kappaB binding,beta-catenin destruction complex,Wnt receptor signaling pathway through beta-catenin,beta-catenin destruction complex,dendritic shaft,beta-catenin binding,fat cell differentiation,positive regulation of protein complex assembly,peptidyl-serine phosphorylation,peptidyl-serine phosphorylation,intracellular signaling cascade,protein kinase A catalytic subunit binding,Axin-APC-beta-catenin-GSK3B complex,glycogen metabolic process,re-entry into mitotic cell cycle,anti-apoptosis,response to stress,organ morphogenesis,cell soma,membrane-bounded organelle,cytosol,growth cone,ATP binding,p53 binding,glycogen synthase kinase 3 activity,nucleus,cytoplasm,ER overload response</t>
  </si>
  <si>
    <t>NM_002093.2</t>
  </si>
  <si>
    <t>GLI family zinc finger 3</t>
  </si>
  <si>
    <t>CATATCACCACTCTCCGATCATAGCTTTGACCTTCAGACCATGATAAGGACGTCTCCCAACTCCTTGGTCACGATTCTCAATAATTCCCGTAGCAGCTCT</t>
  </si>
  <si>
    <t>protein binding,protein binding,intracellular,zinc ion binding,nucleus,protein binding,protein binding,protein binding,embryonic skeletal system morphogenesis,neuron fate commitment,camera-type eye morphogenesis,developmental growth,cilium,protein import into nucleus, translocation,positive regulation of transcription,embryonic digit morphogenesis,mammary gland development,hindgut morphogenesis,metanephros development,nucleolus,metal ion binding,signal transduction,cytoplasm,transcription factor activity,transcription factor activity,anatomical structure formation involved in morphogenesis,embryonic gut morphogenesis,negative regulation of cell differentiation,transcriptional repressor complex,negative regulation of transcription,proximal/distal pattern formation,anterior/posterior pattern formation,negative regulation of cell proliferation,heart development,pattern specification process,smoothened signaling pathway,chromatin binding,in utero embryonic development,branching involved in ureteric bud morphogene</t>
  </si>
  <si>
    <t>GCPS, PHS</t>
  </si>
  <si>
    <t>NM_000168.5</t>
  </si>
  <si>
    <t>GLI family zinc finger 2</t>
  </si>
  <si>
    <t>TTCAGGAGCACATTCTGATTCCAGGTTTGGTAGAGCTGGCTCTTCTACTCCGTAAAGCCGAGTCTGGGACTGGCAGCCCATCCAAGTGTATATGAATGAA</t>
  </si>
  <si>
    <t>heart development,positive regulation of transcription from RNA polymerase II promoter,positive regulation of DNA replication,smoothened signaling pathway,kidney development,zinc ion binding,sequence-specific DNA binding,proximal/distal pattern formation,floor plate formation,hindgut morphogenesis,cell proliferation,transcription factor activity,transcription factor activity,osteoblast development,kidney development,skeletal system development,intracellular,nucleus,regulation of transcription,pattern specification process,axon guidance,ventral spinal cord development,cerebellar cortex morphogenesis,transcription activator activity,sequence-specific DNA binding,positive regulation of transcription from RNA polymerase II promoter,tube development,osteoblast development,skeletal system development,spinal cord dorsal/ventral patterning,lung development,developmental growth,negative regulation of transcription from RNA polymerase II promoter,branching morphogenesis of a tube,smoothened signaling pathway involved i</t>
  </si>
  <si>
    <t>NM_005270.3</t>
  </si>
  <si>
    <t>GLI family zinc finger 1</t>
  </si>
  <si>
    <t>TAGCCCAAGCCGTGCTAAAGCTCCAGTGAACACATATGGACCTGGCTTTGGACCCAACTTGCCCAATCACAAGTCAGGTTCCTATCCCACCCCTTCACCA</t>
  </si>
  <si>
    <t>regulation of transcription,metal ion binding,regulation of smoothened signaling pathway,epidermal cell differentiation,positive regulation of transcription from RNA polymerase II promoter,positive regulation of cell proliferation,osteoblast differentiation,positive regulation of DNA replication,cytoplasm,transcription activator activity,chromatin binding,ventral midline development,microtubule binding,cerebellar cortex morphogenesis,multicellular organismal development,nucleus,DNA binding,spermatogenesis,dorsal/ventral pattern formation,proximal/distal pattern formation,smoothened signaling pathway involved in regulation of granule cell precursor cell proliferation,pituitary gland development,lung development,notochord regression,protein binding,zinc ion binding,intracellular,protein binding,protein binding,protein binding,protein binding</t>
  </si>
  <si>
    <t>GLI</t>
  </si>
  <si>
    <t>NM_005269.1</t>
  </si>
  <si>
    <t>gap junction protein, beta 1, 32kDa</t>
  </si>
  <si>
    <t>ACACCTTGCTCAGTGGCGTGAACCGGCATTCTACTGCCATTGGCCGAGTATGGCTCTCGGTCATCTTCATCTTCAGAATCATGGTGCTGGTGGTGGCTGC</t>
  </si>
  <si>
    <t>cell junction,integral to membrane,plasma membrane,endoplasmic reticulum membrane,cell-cell signaling,gap junction channel activity,nervous system development,transport,connexon complex</t>
  </si>
  <si>
    <t>CMTX1, CMTX</t>
  </si>
  <si>
    <t>NM_000166.5</t>
  </si>
  <si>
    <t>growth differentiation factor 3</t>
  </si>
  <si>
    <t>GCTCCAATTATGCTTTCATGCAAGCCCTGATGCATGCCGTTGACCCAGAGATCCCCCAGGCTGTGTGTATCCCCACCAAGCTGTCTCCCATTTCCATGCT</t>
  </si>
  <si>
    <t>extracellular space,cytokine activity,growth factor activity,extracellular region,response to dietary excess</t>
  </si>
  <si>
    <t>NM_020634.1</t>
  </si>
  <si>
    <t>GDF3</t>
  </si>
  <si>
    <t>growth arrest-specific 1</t>
  </si>
  <si>
    <t>CTGTGGCTTGGGACAGATAGAAGGGATGGTTGGGGATACTTCCCAAAACTTTTTCCAAGTCAACTTGGTGTAGCCGGTTCCCCGGCCACGACTCTGGGCA</t>
  </si>
  <si>
    <t>cell cycle arrest,plasma membrane,cell cycle,negative regulation of S phase of mitotic cell cycle,anchored to plasma membrane,molecular_function,protein binding,positive regulation of smoothened signaling pathway,programmed cell death,middle ear morphogenesis,cell fate commitment,embryonic cranial skeleton morphogenesis,palate development,negative regulation of epithelial cell proliferation,positive regulation of epithelial cell proliferation,positive regulation of mesenchymal cell proliferation,axon guidance,cerebellum morphogenesis,dorsal/ventral neural tube patterning,outer ear morphogenesis,embryonic digit morphogenesis,regulation of apoptosis,embryonic skeletal system development,eye morphogenesis,developmental growth,negative regulation of smoothened signaling pathway,camera-type eye development</t>
  </si>
  <si>
    <t>NM_002048.2</t>
  </si>
  <si>
    <t>frizzled homolog 9 (Drosophila)</t>
  </si>
  <si>
    <t>CCTGCCCGCGCTCAAGACCATCGTCATCCTGACCCTGCGCAAGGTGGCGGGTGATGAGCTGACTGGGCTTTGCTACGTGGCCAGCACGGATGCAGCAGCG</t>
  </si>
  <si>
    <t>G-protein coupled receptor activity,non-G-protein coupled 7TM receptor activity,learning or memory,Wnt receptor signaling pathway,multicellular organismal development,G-protein coupled receptor protein signaling pathway,integral to membrane,nervous system development,plasma membrane,Wnt receptor activity,neuroblast proliferation</t>
  </si>
  <si>
    <t>NM_003508.2</t>
  </si>
  <si>
    <t>FZD9</t>
  </si>
  <si>
    <t>frizzled homolog 8 (Drosophila)</t>
  </si>
  <si>
    <t>GTCTCCACCTTCCTTATCGACATGGAGCGCTTCAAGTACCCGGAGCGGCCCATTATCTTCCTCTCGGCCTGCTACCTCTTCGTGTCGGTGGGCTACCTAG</t>
  </si>
  <si>
    <t>G-protein coupled receptor activity,Wnt receptor activity,integral to membrane,Wnt receptor signaling pathway,multicellular organismal development,G-protein coupled receptor protein signaling pathway,membrane,non-G-protein coupled 7TM receptor activity,Wnt-protein binding</t>
  </si>
  <si>
    <t>NM_031866.1</t>
  </si>
  <si>
    <t>frizzled homolog 7 (Drosophila)</t>
  </si>
  <si>
    <t>CCCTCTACTGAGAAGTGACCTGGAAGTGAGAAGTTCTTTGCAGATTTGGGGCGAGGGGTGATTTGGAAAAGAAGACCTGGGTGGAAAGCGGTTTGGATGA</t>
  </si>
  <si>
    <t>non-G-protein coupled 7TM receptor activity,Wnt receptor signaling pathway,multicellular organismal development,G-protein coupled receptor protein signaling pathway,G-protein coupled receptor activity,Wnt receptor activity,integral to membrane,plasma membrane</t>
  </si>
  <si>
    <t>NM_003507.1</t>
  </si>
  <si>
    <t>frizzled homolog 6 (Drosophila)</t>
  </si>
  <si>
    <t>TTGGAGTCTTCAGCGGCTTGTATCTTGTGCCATTAGTGACACTTCTCGGATGTTACGTCTATGAGCAAGTGAACAGGATTACCTGGGAGATAACTTGGGT</t>
  </si>
  <si>
    <t>G-protein coupled receptor protein signaling pathway,Wnt receptor signaling pathway,establishment of planar polarity,non-G-protein coupled 7TM receptor activity,membrane,G-protein coupled receptor activity,Wnt receptor activity,multicellular organismal development,neural tube closure,apicolateral plasma membrane,inner ear morphogenesis,apical part of cell,integral to plasma membrane</t>
  </si>
  <si>
    <t>NM_003506.2</t>
  </si>
  <si>
    <t>frizzled homolog 5 (Drosophila)</t>
  </si>
  <si>
    <t>GAGAGAGGGAAGAGGGGCGTTTTCGAGGAAGAACCTGTCCCAGGTCTTCTCCAAGGGGCCCAGCTCACGTGTATTCTATTTTGCGTTTCTTACTGCCTTC</t>
  </si>
  <si>
    <t>protein binding,Wnt receptor signaling pathway,multicellular organismal development,G-protein coupled receptor protein signaling pathway,plasma membrane,Golgi apparatus,G-protein coupled receptor activity,establishment of tissue polarity,integral to plasma membrane,non-G-protein coupled 7TM receptor activity,cell maturation</t>
  </si>
  <si>
    <t>NM_003468.2</t>
  </si>
  <si>
    <t>frizzled homolog 3 (Drosophila)</t>
  </si>
  <si>
    <t>TGAATAGGCCTGATCATCTGAATCTCCTTCAGACCCAGGAAGGATGGCTATGACTTGGATTGTCTTCTCTCTTTGGCCCTTGACTGTGTTCATGGGGCAT</t>
  </si>
  <si>
    <t>cell proliferation,G-protein coupled receptor activity,G-protein coupled receptor protein signaling pathway,multicellular organismal development,Wnt receptor signaling pathway,inner ear morphogenesis,integral to plasma membrane,Wnt receptor activity,establishment of planar polarity,neural tube closure,protein binding,apical part of cell,non-G-protein coupled 7TM receptor activity,membrane</t>
  </si>
  <si>
    <t>NM_017412.2</t>
  </si>
  <si>
    <t>frizzled homolog 2 (Drosophila)</t>
  </si>
  <si>
    <t>GGAGGAGACGCGTTTCGCGCGCCTCTGGATCCTCACCTGGTCGGTGCTGTGCTGCGCTTCCACCTTCTTCACTGTCACCACGTACTTGGTAGACATGCAG</t>
  </si>
  <si>
    <t>cell-cell signaling,protein binding,membrane,non-G-protein coupled 7TM receptor activity,Wnt receptor signaling pathway,multicellular organismal development,G-protein coupled receptor protein signaling pathway,G-protein coupled receptor activity,integral to plasma membrane,establishment of tissue polarity,epithelial cell differentiation</t>
  </si>
  <si>
    <t>NM_001466.2</t>
  </si>
  <si>
    <t>frizzled homolog 10 (Drosophila)</t>
  </si>
  <si>
    <t>CCGTGCCGGCCACCTGTGTGATCGCCTGCTACTTTTACGAACGCCTCAACATGGATTACTGGAAGATCCTGGCGGCGCAGCACAAGTGCAAAATGAACAA</t>
  </si>
  <si>
    <t>Wnt receptor signaling pathway,protein binding,multicellular organismal development,G-protein coupled receptor protein signaling pathway,G-protein coupled receptor activity,integral to plasma membrane,Wnt receptor activity,membrane,non-G-protein coupled 7TM receptor activity</t>
  </si>
  <si>
    <t>NM_007197.2</t>
  </si>
  <si>
    <t>FZD10</t>
  </si>
  <si>
    <t>frizzled homolog 1 (Drosophila)</t>
  </si>
  <si>
    <t>GTGCCAATCCTGACATCTCGAGGTTTCCTCACTAGACAACTCTCTTTCGCAGGCTCCTTTGAACAACTCAGCTCCTGCAAAAGCTTCCGTCCCTGAGGCA</t>
  </si>
  <si>
    <t>membrane,non-G-protein coupled 7TM receptor activity,negative regulation of transcription,Wnt receptor signaling pathway,integral to membrane,multicellular organismal development,G-protein coupled receptor protein signaling pathway,G-protein coupled receptor activity,epithelial cell differentiation,cell-cell signaling,protein binding</t>
  </si>
  <si>
    <t>NM_003505.1</t>
  </si>
  <si>
    <t>furin (paired basic amino acid cleaving enzyme)</t>
  </si>
  <si>
    <t>GGGTCCCAGTGGGAGGGGCAGGCTGACATCTGTGTTTCAAGTGGGGCTCGCCATGCCGGGGGTTCATAGGTCACTGGCTCTCCAAGTGCCAGAGGTGGGC</t>
  </si>
  <si>
    <t>nerve growth factor processing,Golgi membrane,trans-Golgi network transport vesicle,peptidase activity,negative regulation of low-density lipoprotein receptor catabolic process,signal peptide processing,calcium ion binding,Golgi apparatus,plasma membrane,integral to membrane,peptide binding,peptide biosynthetic process,serine-type endopeptidase activity,proteolysis,cell surface,trans-Golgi network,cell proliferation,negative regulation of transforming growth factor-beta1 production,regulation of protein catabolic process,nerve growth factor binding,secretion by cell,viral assembly, maturation, egress, and release,membrane raft,positive regulation of membrane protein ectodomain proteolysis,protease binding,regulation of endopeptidase activity,negative regulation of nerve growth factor production,extracellular space,serine-type endopeptidase inhibitor activity,protein binding</t>
  </si>
  <si>
    <t>PCSK3, FUR, PACE</t>
  </si>
  <si>
    <t>NM_002569.2</t>
  </si>
  <si>
    <t>forkhead box D3</t>
  </si>
  <si>
    <t>CCGCGCGCCCGCCGGGGATAGCTTTCCATACAGGTAAAACCGAAAACCGAATTTTCCAAAAATGCACCCCGACGGCGCCTGCTCTTAGTACCGTGGGGAT</t>
  </si>
  <si>
    <t>protein binding,nucleus,regulation of transcription, DNA-dependent,sequence-specific DNA binding,multicellular organismal development,trophectodermal cell differentiation,transcription factor activity,positive regulation of transcription from RNA polymerase II promoter,negative regulation of transcription from RNA polymerase II promoter,embryonic placenta development</t>
  </si>
  <si>
    <t>NM_012183.2</t>
  </si>
  <si>
    <t>FOXD3</t>
  </si>
  <si>
    <t>frequently rearranged in advanced T-cell lymphomas</t>
  </si>
  <si>
    <t>CTCAGGCTGGTGGAGAACTCTGGCTTTTGGAAGCGAGAGTAAAAAGCTAATGACGAGGAACCGAAAAATCGCGAGTGTTTCGCGGGTAACTGGGGTTGAG</t>
  </si>
  <si>
    <t>embryonic axis specification,cytoplasm,Wnt receptor signaling pathway</t>
  </si>
  <si>
    <t>NM_005479.3</t>
  </si>
  <si>
    <t>forkhead box A2</t>
  </si>
  <si>
    <t>CCACACAGATACCCCACGTTCTATATAAGGAGGAAAACGGGAAAGAATATAAAGTTAAAAAAAAGCCTCCGGTTTCCACTACTGTGTAGACTCCTGCTTC</t>
  </si>
  <si>
    <t>neuron fate specification,branching morphogenesis of a tube,nucleus,regulation of transcription, DNA-dependent,sequence-specific DNA binding,dorsal/ventral neural tube patterning,negative regulation of neuron differentiation,anatomical structure formation involved in morphogenesis,lung development,RNA polymerase II transcription factor activity, enhancer binding,cell development,positive regulation of transcription from RNA polymerase II promoter,blood coagulation,regulation of specific transcription from RNA polymerase II promoter,ectoderm formation,pattern specification process,anterior/posterior pattern formation,cell differentiation in hindbrain,epithelial cell differentiation,endocrine pancreas development,cell part,positive regulation of neuron differentiation</t>
  </si>
  <si>
    <t>HNF3B</t>
  </si>
  <si>
    <t>NM_153675.2</t>
  </si>
  <si>
    <t>FOXA2</t>
  </si>
  <si>
    <t>FOS-like antigen 1</t>
  </si>
  <si>
    <t>CAGCAGAAGTTCCACCTGGTGCCAAGCATCAACACCATGAGTGGCAGTCAGGAGCTGCAGTGGATGGTACAGCCTCATTTCCTGGGGCCCAGCAGTTACC</t>
  </si>
  <si>
    <t>positive regulation of cell proliferation,response to virus,transcription factor activity,cellular defense response,transcription activator activity,chemotaxis,regulation of transcription from RNA polymerase II promoter,cellular response to extracellular stimulus,positive regulation of transcription from RNA polymerase II promoter, mitotic,sequence-specific DNA binding,protein dimerization activity,nucleus</t>
  </si>
  <si>
    <t>NM_005438.2</t>
  </si>
  <si>
    <t>fibroblast growth factor receptor 1</t>
  </si>
  <si>
    <t>TACAAGGTCCGTTATGCCACCTGGAGCATCATAATGGACTCTGTGGTGCCCTCTGACAAGGGCAACTACACCTGCATTGTGGAGAATGAGTACGGCAGCA</t>
  </si>
  <si>
    <t>transferase activity,fibroblast growth factor receptor activity,protein amino acid phosphorylation,ATP binding,heparin binding,membrane fraction,fibroblast growth factor receptor activity,cell growth,protein binding,protein binding,protein amino acid phosphorylation,fibroblast growth factor receptor signaling pathway,fibroblast growth factor receptor activity,receptor activity,nucleotide binding,neuron projection development,neuron projection development,regulation of cell proliferation,regulation of cell proliferation,neuron projection development,regulation of cell proliferation,MAPKKK cascade,integral to plasma membrane,plasma membrane,skeletal system development,fibroblast growth factor receptor signaling pathway,plasma membrane,plasma membrane</t>
  </si>
  <si>
    <t>FLT2, KAL2</t>
  </si>
  <si>
    <t>NM_015850.2</t>
  </si>
  <si>
    <t>fibroblast growth factor 4</t>
  </si>
  <si>
    <t>GGCGTGGTGAGCATCTTCGGCGTGGCCAGCCGGTTCTTCGTGGCCATGAGCAGCAAGGGCAAGCTCTATGGCTCGCCCTTCTTCACCGATGAGTGCACGT</t>
  </si>
  <si>
    <t>extracellular region,extracellular region,extracellular region,fibroblast growth factor receptor signaling pathway,heparin binding,positive regulation of cell division,odontogenesis of dentine-containing tooth,extracellular region,growth factor activity,positive regulation of cell proliferation,cartilage condensation,stem cell maintenance,embryonic hindlimb morphogenesis,negative regulation of apoptosis,extracellular region,signal transduction,cell-cell signaling</t>
  </si>
  <si>
    <t>HSTF1</t>
  </si>
  <si>
    <t>NM_002007.2</t>
  </si>
  <si>
    <t>FGF4</t>
  </si>
  <si>
    <t>fibroblast growth factor 2 (basic)</t>
  </si>
  <si>
    <t>GTCCGGGAGAAGAGCGACCCTCACATCAAGCTACAACTTCAAGCAGAAGAGAGAGGAGTTGTGTCTATCAAAGGAGTGTGTGCTAACCGTTACCTGGCTA</t>
  </si>
  <si>
    <t>extracellular region,extracellular region,extracellular region,extracellular region,extracellular region,organ morphogenesis,Ras protein signal transduction,fibroblast growth factor receptor signaling pathway,extracellular region,nervous system development,multicellular organismal development,heparin binding,positive regulation of cell division,protein binding,glial cell differentiation,regulation of retinal cell programmed cell death,signal transduction,chemotaxis,extracellular space,positive regulation of blood vessel endothelial cell migration,negative regulation of blood vessel endothelial cell migration,activation of MAPKK activity,induction of an organ,positive regulation of protein amino acid phosphorylation,apoptosis,negative regulation of cell proliferation,positive regulation of granule cell precursor proliferation,lung development,activation of MAPK activity,growth factor activity,positive regulation of cardiac muscle cell proliferation,cell migration involved in sprouting angiogenesis,positive reg</t>
  </si>
  <si>
    <t>FGFB</t>
  </si>
  <si>
    <t>NM_002006.4</t>
  </si>
  <si>
    <t>fibroblast growth factor 1 (acidic)</t>
  </si>
  <si>
    <t>ACCAAATGAGGAATGTTTGTTCCTGGAAAGGCTGGAGGAGAACCATTACAACACCTATATATCCAAGAAGCATGCAGAGAAGAATTGGTTTGTTGGCCTC</t>
  </si>
  <si>
    <t>extracellular region,extracellular region,fibroblast growth factor receptor signaling pathway,angiogenesis,heparin binding,cell differentiation,positive regulation of cell division,proteinaceous extracellular matrix,multicellular organismal development,extracellular region,extracellular region,extracellular region,extracellular space,lung development,positive regulation of epithelial cell proliferation,induction of an organ,protein binding,protein binding,signal transduction,growth factor activity,anatomical structure morphogenesis</t>
  </si>
  <si>
    <t>FGFA</t>
  </si>
  <si>
    <t>NM_033136.1</t>
  </si>
  <si>
    <t>F-box and WD repeat domain containing 2</t>
  </si>
  <si>
    <t>TCCTTTCTTACAAGGATTGGATTTCTTGGGTGACACTGTGGTGTGGTGGAAGCCAGCGGCTTCTTTCAGGTTCATAAAGGCCATCATAACAACTTCAGGC</t>
  </si>
  <si>
    <t>modification-dependent protein catabolic process,ubiquitin-protein ligase activity,proteolysis,protein modification process,protein binding,cytoplasm</t>
  </si>
  <si>
    <t>NM_012164.3</t>
  </si>
  <si>
    <t>F-box and WD repeat domain containing 11</t>
  </si>
  <si>
    <t>TAAACCTCTTCCCGTGGAAGCACACTCTACTACTAAAGGGAAGGCCCTGGGCTCTGATTTGTCCTTTGCATTGAGAACGGTGTGGGGATCAGTGTGTGTG</t>
  </si>
  <si>
    <t>ubiquitin-protein ligase activity,ubiquitin ligase complex,protein ubiquitination,modification-dependent protein catabolic process,Wnt receptor signaling pathway,cytoplasm,protein binding,protein binding</t>
  </si>
  <si>
    <t>FBXW1B</t>
  </si>
  <si>
    <t>NM_033645.2</t>
  </si>
  <si>
    <t>E1A binding protein p300</t>
  </si>
  <si>
    <t>CCAGCCAGGCCCAACAGAGCAGTCCTGGATTAGGTTTGATAAATAGCATGGTCAAAAGCCCAATGACACAGGCAGGCTTGACTTCTCCCAACATGGGGAT</t>
  </si>
  <si>
    <t>histone acetyltransferase activity,apoptosis,signal transduction,homeostatic process,response to hypoxia,transcription coactivator activity,positive regulation of transcription factor activity,regulation of transcription, DNA-dependent,zinc ion binding,nucleolus,cytoplasm,transcription factor complex,lung development,histone acetylation,histone acetyltransferase complex,N-terminal peptidyl-lysine acetylation,acetyltransferase activity,transcription coactivator activity,somitogenesis,heart development,skeletal muscle tissue development,organ morphogenesis,peroxisome proliferator activated receptor binding,positive regulation of transcription from RNA polymerase II promoter,positive regulation of transcription from RNA polymerase II promoter,transcription factor activity,nervous system development,nucleus,metal ion binding,interspecies interaction between organisms,transferase activity,cell cycle,protein C-terminus binding</t>
  </si>
  <si>
    <t>NM_001429.2</t>
  </si>
  <si>
    <t>dishevelled, dsh homolog 3 (Drosophila)</t>
  </si>
  <si>
    <t>GACTCAATCTTGCCTGCCTTCTGGGAGCTCTAGAATTGTTCCCAACCCAGTCCATGGCTTCTAGCCACCACTACAGGGCTGTTTCATGTACTTCTCTCTC</t>
  </si>
  <si>
    <t>multicellular organismal development,signal transducer activity,intracellular signaling cascade,intracellular,Wnt receptor signaling pathway,cytoplasm,heart development,nervous system development,positive regulation of transcription, DNA-dependent,beta-catenin binding</t>
  </si>
  <si>
    <t>NM_004423.3</t>
  </si>
  <si>
    <t>dishevelled, dsh homolog 2 (Drosophila)</t>
  </si>
  <si>
    <t>GAGGACGTCATCCTTCAGCAGCGTCACAGATTCCACAATGTCTCTCAATATCATCACAGTCACGCTAAACATGGAGAAGTACAACTTCCTGGGTATCTCC</t>
  </si>
  <si>
    <t>heart development,intracellular,multicellular organismal development,Wnt receptor signaling pathway,imaginal disc pattern formation,cytoplasm,signal transducer activity,intracellular signaling cascade,identical protein binding,segment specification,neural tube closure</t>
  </si>
  <si>
    <t>NM_004422.2</t>
  </si>
  <si>
    <t>dishevelled, dsh homolog 1 (Drosophila)</t>
  </si>
  <si>
    <t>TGCTGCCCCTTGGAGCAGCCTGCACCTTCTCTCCTCCCATCCGGCAACAGTCTGAAAGTACGTGGAGGACGGGACCGGAAGACGAGAGAGGGCTGGACAT</t>
  </si>
  <si>
    <t>protein localization in nucleus,signal transducer activity,intracellular,intracellular signaling cascade,multicellular organismal development,cytoplasm,dendrite morphogenesis,identical protein binding,negative regulation of protein kinase activity,neural tube development,positive regulation of Wnt receptor signaling pathway,Wnt receptor signaling pathway through beta-catenin,neurotransmitter secretion,neuromuscular junction development,cytoplasmic membrane-bounded vesicle,synaptosome,receptor clustering,synapse</t>
  </si>
  <si>
    <t>NM_004421.2</t>
  </si>
  <si>
    <t>deltex homolog 4 (Drosophila)</t>
  </si>
  <si>
    <t>ATCTACTACCTTGACACAGAGTGTTTTCCCACTAGAAGCTCTGCTCTGCTCTCCTGGCCCAAGTAGGGGATTCCATGCCTTCCCTTTCATGGTCTTAGCA</t>
  </si>
  <si>
    <t>Notch signaling pathway,metal ion binding,cytoplasm,zinc ion binding,protein binding</t>
  </si>
  <si>
    <t>XM_166213.6</t>
  </si>
  <si>
    <t>deltex 3-like (Drosophila)</t>
  </si>
  <si>
    <t>GGGTACTCTCGCGTATTAGGAGTCTCAGATGTCATCACTTGGAATGATATTCACCACAAAACATCCCGGTTTGGAGGACCAGAAATGTATGGCTATCCTG</t>
  </si>
  <si>
    <t>metal ion binding,zinc ion binding,protein binding</t>
  </si>
  <si>
    <t>NM_138287.2</t>
  </si>
  <si>
    <t>deltex homolog 3 (Drosophila)</t>
  </si>
  <si>
    <t>CTCCCCGTGTACATATACTCCCGGTTTCCCTGCCCCTCCATTGCCCTTGGCTTTTTCTGGTATGTGCTGTGCTCCACGACCAAGCCGAGAAAGGACCTAG</t>
  </si>
  <si>
    <t>metal ion binding,Notch signaling pathway,cytoplasm,zinc ion binding,protein binding,protein binding,Notch signaling pathway</t>
  </si>
  <si>
    <t>NM_178502.2</t>
  </si>
  <si>
    <t>deltex homolog 2 (Drosophila)</t>
  </si>
  <si>
    <t>CCTCTCTCTCCTCCTCCCCTCTGGGAATTGGGCAGCCCTGGGCAGTTGTACTCATGGGGGCTTAGGATGCAGCTACCTCAGTGCGCAGGGCCCGTCTGTC</t>
  </si>
  <si>
    <t>Notch signaling pathway,metal ion binding,cytoplasm,nucleus,zinc ion binding,protein binding</t>
  </si>
  <si>
    <t>NM_020892.2</t>
  </si>
  <si>
    <t>deltex homolog 1 (Drosophila)</t>
  </si>
  <si>
    <t>TCTTCATCTCTCTGGACTCTGATCTCCTTCTCCCTTCCCATCTCCAGGCCTTCTGTCTGTCCCAGATAAAGGCGCTGTTCTCCCATCCTCCCTACCCCAT</t>
  </si>
  <si>
    <t>Notch binding,zinc ion binding,glial cell differentiation,negative regulation of neuron differentiation,metal ion binding,transcription regulator activity,regulation of Notch signaling pathway,protein binding,SH3 domain binding,nucleus,transcription from RNA polymerase II promoter,cytoplasm,transcription coactivator activity</t>
  </si>
  <si>
    <t>NM_004416.2</t>
  </si>
  <si>
    <t>delta-like 4 (Drosophila)</t>
  </si>
  <si>
    <t>AATGACCACTTCGGCCACTATGTGTGCCAGCCAGATGGCAACTTGTCCTGCCTGCCCGGTTGGACTGGGGAATATTGCCAACAGCCTATCTGTCTTTCGG</t>
  </si>
  <si>
    <t>protein binding,cell differentiation,blood circulation,signal transduction,Notch binding,integral to membrane,membrane,angiogenesis,negative regulation of blood vessel endothelial cell migration,calcium ion binding,Notch signaling pathway,multicellular organismal development</t>
  </si>
  <si>
    <t>NM_019074.2</t>
  </si>
  <si>
    <t>delta-like 3 (Drosophila)</t>
  </si>
  <si>
    <t>CTGGAGTCAGAGCGTGGATTTTTGTATTTGCTCGGTGGTGCCCAGTCTCTGCCCCAGAGGCTTTGGAGTTCAATCTTGAAGGGGTGTCTGGGGGAACTTT</t>
  </si>
  <si>
    <t>Notch binding,integral to membrane,skeletal system development,cell differentiation,membrane,multicellular organismal development,Notch signaling pathway</t>
  </si>
  <si>
    <t>NM_203486.2</t>
  </si>
  <si>
    <t>delta-like 1 (Drosophila)</t>
  </si>
  <si>
    <t>ACCAGTCGGTGTACGTCATATCCGAGGAGAAGGATGAGTGCGTCATAGCAACTGAGGTGTAAAATGGAAGTGAGATGGCAAGACTCCCGTTTCTCTTAAA</t>
  </si>
  <si>
    <t>Notch signaling pathway,cell fate determination,hemopoiesis,regulation of cell adhesion,extracellular region,Notch binding,compartment specification,cell communication,calcium ion binding,protein binding,protein binding,Notch binding,somite specification,plasma membrane,determination of left/right symmetry,cytoplasmic vesicle,negative regulation of cell differentiation,negative regulation of auditory receptor cell differentiation,inner ear development,multicellular organismal development,integral to plasma membrane</t>
  </si>
  <si>
    <t>NM_005618.3</t>
  </si>
  <si>
    <t>desert hedgehog homolog (Drosophila)</t>
  </si>
  <si>
    <t>ATTAACACTGTCTGACACAGCCAGCCAGTCTGACATCTGACGTTTTCCTGCAAGGTGGGCTAATAAAGGGAAGGCTTTCAGGAGCTTACTGGAAAAAAAA</t>
  </si>
  <si>
    <t>peptidase activity,proteolysis,Leydig cell differentiation,protein binding,cell-cell signaling,external side of plasma membrane,extracellular space,plasma membrane,spermatid development,cell cycle process,male sex determination,regulation of steroid biosynthetic process,extracellular region</t>
  </si>
  <si>
    <t>NM_021044.2</t>
  </si>
  <si>
    <t>DHH</t>
  </si>
  <si>
    <t>chemokine (C-X-C motif) ligand 12 (stromal cell-derived factor 1)</t>
  </si>
  <si>
    <t>GGGCCTGAGGTTTGCCAGCATTTAGACCCTGCATTTATAGCATACGGTATGATATTGCAGCTTATATTCATCCATGCCCTGTACCTGTGCACGTTGGAAC</t>
  </si>
  <si>
    <t>signal transduction,cell adhesion,immune response,chemotaxis,cellular calcium ion homeostasis,G-protein coupled receptor protein signaling pathway,chemokine activity,blood circulation,regulation of actin polymerization or depolymerization,response to virus,G-protein coupled receptor protein signaling pathway,extracellular space,growth factor activity,signal transducer activity,signal transducer activity,T cell proliferation,motor axon guidance,neuron migration,chemokine activity,induction of positive chemotaxis,positive regulation of cell migration,germ cell migration,brain development,extracellular region,patterning of blood vessels,ameboidal cell migration,germ cell development,brain development</t>
  </si>
  <si>
    <t>SDF1A, SDF1B, SDF1</t>
  </si>
  <si>
    <t>NM_199168.2</t>
  </si>
  <si>
    <t>catenin (cadherin-associated protein), beta 1, 88kDa</t>
  </si>
  <si>
    <t>GCCACAAGATTACAAGAAACGGCTTTCAGTTGAGCTGACCAGCTCTCTCTTCAGAACAGAGCCAATGGCTTGGAATGAGACTGCTGATCTTGGACTTGAT</t>
  </si>
  <si>
    <t>apical part of cell,positive regulation of MAPKKK cascade,apical junction complex,regulation of cell proliferation,embryonic hindlimb morphogenesis,cellular protein localization,T cell differentiation in the thymus,alpha-catenin binding,bone resorption,positive regulation of osteoblast differentiation,negative regulation of osteoclast differentiation,synaptic vesicle transport,thymus development,camera-type eye morphogenesis,epithelial to mesenchymal transition,cytoskeleton,plasma membrane,microvillus membrane,pancreas development,forebrain development,transcription coactivator activity,transcription factor complex,fascia adherens,apoptosis,cell-matrix adhesion,ectoderm development,glial cell fate determination,heart development,anterior/posterior axis specification,dorsal/ventral axis specification,proximal/distal pattern formation,morphogenesis of embryonic epithelium,cell-cell adhesion,lamellipodium,hemopoiesis,lung development,transcription factor activity,signal transducer activity,lateral plasma membran</t>
  </si>
  <si>
    <t>CTNNB</t>
  </si>
  <si>
    <t>NM_001904.3</t>
  </si>
  <si>
    <t>catenin (cadherin-associated protein), alpha 1, 102kDa</t>
  </si>
  <si>
    <t>TCGCCCAGCTAGCCGCAGAAATGACTGCTGTCCATGCAGGCAACATAAACTTCAAGTGGGATCCTAAAAGTCTAGAGATCAGGACTCTGGCAGTTGAGAG</t>
  </si>
  <si>
    <t>cell adhesion,cytoplasm,plasma membrane,cell junction,adherens junction,internal side of plasma membrane,vinculin binding,apical junction assembly,cadherin binding,cadherin binding,protein binding,actin cytoskeleton,structural molecule activity,actin filament binding,regulation of cell proliferation,zonula adherens,adherens junction,positive regulation of smoothened signaling pathway,apical junction assembly,negative regulation of apoptosis,lamellipodium,negative regulation of neuroblast proliferation,establishment or maintenance of cell polarity,protein binding</t>
  </si>
  <si>
    <t>NM_001903.2</t>
  </si>
  <si>
    <t>C-terminal binding protein 2</t>
  </si>
  <si>
    <t>ATCAAAACCTCACACAAGTCCATCATTATCACGTCATGCCATCCTTAAGATGCAATGGTGGGTTAGTGCTAAATCAATTCAAAAAAAAACAAAGTTGCTC</t>
  </si>
  <si>
    <t>oxidation reduction,transcription repressor activity,nucleus,protein binding,transcriptional repressor complex,white fat cell differentiation,synapse,cell junction,oxidoreductase activity, acting on the CH-OH group of donors, NAD or NADP as acceptor,cofactor binding,NAD or NADH binding,viral genome replication,negative regulation of cell proliferation,oxidoreductase activity</t>
  </si>
  <si>
    <t>NM_001329.2</t>
  </si>
  <si>
    <t>C-terminal binding protein 1</t>
  </si>
  <si>
    <t>GCGCCTCTCGATGGGCAGCTCGCACTTGCTCAACAAGGGCCTGCCGCTTGTAAGACTTTGACCCCGACGCAGGCTTCAGTGATTGCCGCGGATCAGAAGC</t>
  </si>
  <si>
    <t>oxidation reduction,white fat cell differentiation,transcription repressor activity,nucleus,transcription factor binding,transcriptional repressor complex,protein domain specific binding,interspecies interaction between organisms,oxidoreductase activity,cytoplasm,oxidoreductase activity, acting on the CH-OH group of donors, NAD or NADP as acceptor,cofactor binding,NAD or NADH binding,protein amino acid phosphorylation,protein C-terminus binding,viral genome replication,negative regulation of cell proliferation</t>
  </si>
  <si>
    <t>NM_001012614.1</t>
  </si>
  <si>
    <t>casein kinase 2, alpha 1 polypeptide</t>
  </si>
  <si>
    <t>CCATTCCCACCATTGTTCCTCCACCGTCCCACACTTTAGGGGGTTGGTATCTCGTGCTCTTCTCCAGAGATTACAAAAATGTAGCTTCTCAGGGGAGGCA</t>
  </si>
  <si>
    <t>Wnt receptor signaling pathway,transferase activity,protein N-terminus binding,protein serine/threonine kinase activity,ATP binding,nucleotide binding,signal transduction,NuRD complex,Sin3 complex,nucleus,plasma membrane,protein amino acid phosphorylation</t>
  </si>
  <si>
    <t>NM_177559.2</t>
  </si>
  <si>
    <t>casein kinase 1, gamma 3</t>
  </si>
  <si>
    <t>TGAATATGACTGGATTGGTAAACAGTTGCCTACTCCAGTGGGTGCAGTTCAGCAAGATCCTGCTCTGTCATCAAACAGAGAAGCACATCAACACAGAGAT</t>
  </si>
  <si>
    <t>protein modification process,Wnt receptor signaling pathway,transferase activity,cytoplasm,nucleotide binding,signal transduction,protein amino acid phosphorylation,ATP binding,protein serine/threonine kinase activity</t>
  </si>
  <si>
    <t>NM_001031812.1</t>
  </si>
  <si>
    <t>casein kinase 1, gamma 2</t>
  </si>
  <si>
    <t>GCACCTGGAGTACCGGTTCTACAAGCAGCTCAGCGCCACAGAGGGCGTCCCTCAGGTCTACTACTTCGGTCCGTGCGGGAATTACAACGCCATGGTGCTG</t>
  </si>
  <si>
    <t>ATP binding,protein serine/threonine kinase activity,transferase activity,Wnt receptor signaling pathway,cytoplasm,nucleotide binding,signal transduction,protein amino acid phosphorylation</t>
  </si>
  <si>
    <t>NM_001319.5</t>
  </si>
  <si>
    <t>casein kinase 1, gamma 1</t>
  </si>
  <si>
    <t>ATTAGTGGAAAAAAAGAGGACAGTGAACCTGCCTTCCACCTGCCAGAGGGACCTCAGGGTGTGGCATTATAGGGCCAGGAAAAGAAAATCGGTGTATCCT</t>
  </si>
  <si>
    <t>transferase activity,Wnt receptor signaling pathway,cytoplasm,nucleotide binding,protein amino acid phosphorylation,ATP binding,protein serine/threonine kinase activity</t>
  </si>
  <si>
    <t>NM_022048.3</t>
  </si>
  <si>
    <t>casein kinase 1, epsilon</t>
  </si>
  <si>
    <t>GCTCAAAGCAGCCACCAAGCGCCAGAAGTATGAACGGATCAGCGAGAAGAAGATGTCAACGCCCATCGAGGTCCTCTGCAAAGGCTATCCCTCCGAATTC</t>
  </si>
  <si>
    <t>cytosol,cytosol,nucleotide binding,cytoplasm,transferase activity,DNA repair,protein serine/threonine kinase activity,cytosol,cytosol,cytosol,nucleus,protein binding,protein binding,protein binding,ATP binding,protein amino acid phosphorylation,signal transduction</t>
  </si>
  <si>
    <t>NM_152221.2</t>
  </si>
  <si>
    <t>casein kinase 1, delta</t>
  </si>
  <si>
    <t>GTGGTCTTCAGTCTGTCGTGCACCGATGAGAACTCTCCTTATTGCTGTGAAGGGCAGACAATGCATGGCTGATCTACTCTGTTACCAATGGCTTTACTAG</t>
  </si>
  <si>
    <t>cytosol,cytosol,nucleotide binding,Wnt receptor signaling pathway,transferase activity,cytoplasm,cytosol,cytosol,cytosol,protein binding,protein serine/threonine kinase activity,ATP binding,DNA repair,protein amino acid phosphorylation,signal transduction</t>
  </si>
  <si>
    <t>NM_001893.3</t>
  </si>
  <si>
    <t>casein kinase 1, alpha 1-like</t>
  </si>
  <si>
    <t>GACATCGCCACGACAGCGAGGCAGCGACCGCCACCGAGAAAGAGGTGGTGGCCCAGCCTGGAACCTTGAGAAACCCTCGCAAACTGTGGCCTGGCGGAAA</t>
  </si>
  <si>
    <t>protein serine/threonine kinase activity,ATP binding,protein amino acid phosphorylation,transferase activity,Wnt receptor signaling pathway,cytoplasm,nucleotide binding</t>
  </si>
  <si>
    <t>NM_145203.2</t>
  </si>
  <si>
    <t>CSNK1A1L</t>
  </si>
  <si>
    <t>casein kinase 1, alpha 1</t>
  </si>
  <si>
    <t>AGTGCTCTGCGCCGTGAAGAAGCGGCTCCCGGGGACTGGGGGCATTTTGTGTTGGCTGGAGCTGGAGTAACAAGATGGCGTCGTCCGCGGAGTGACAGGG</t>
  </si>
  <si>
    <t>cytosol,cytosol,nucleotide binding,cytoplasm,Wnt receptor signaling pathway,transferase activity,cytosol,cytosol,protein binding,protein binding,protein serine/threonine kinase activity,ATP binding,protein amino acid phosphorylation,cytosol</t>
  </si>
  <si>
    <t>NM_001025105.1</t>
  </si>
  <si>
    <t>CREB binding protein</t>
  </si>
  <si>
    <t>GGAGTCTGCATCCTGTGCAACCGTCTTGGGCAATCCAGATGTCGAAGGATGTGACCGAGAGCATGGTCTGTGGATGCTAACCCTAAGTTTGTCGTAAGGA</t>
  </si>
  <si>
    <t>positive regulation of transcription,transcription coactivator activity,response to hypoxia,homeostatic process,histone acetylation,MyoD binding,positive regulation of transcription,p53 binding,histone acetyltransferase complex,signal transduction,regulation of transcription, DNA-dependent,zinc ion binding,histone acetyltransferase activity,acetyltransferase activity,nucleus,transcription factor activity,signal transducer activity,signal transducer activity,cytoplasm,protein complex assembly,transferase activity,interspecies interaction between organisms,metal ion binding,transcription coactivator activity,N-terminal peptidyl-lysine acetylation,transcription coactivator activity</t>
  </si>
  <si>
    <t>RSTS</t>
  </si>
  <si>
    <t>NM_001079846.1</t>
  </si>
  <si>
    <t>collagen, type II, alpha 1</t>
  </si>
  <si>
    <t>GACCTGATGTCCATTCATCCCACCCTCTCACAGTTCGGACTTTTCTCCCCTCTCTTTCTAAGAGACCTGAACTGGGCAGACTGCAAAATAAAATCTCGGT</t>
  </si>
  <si>
    <t>extracellular matrix structural constituent conferring tensile strength,visual perception,extracellular region,extracellular region,platelet-derived growth factor binding,collagen,collagen type II,collagen fibril organization,cartilage development,cartilage development,identical protein binding,sensory perception of sound,embryonic skeletal joint morphogenesis,cartilage development</t>
  </si>
  <si>
    <t>SEDC</t>
  </si>
  <si>
    <t>NM_001844.4</t>
  </si>
  <si>
    <t>collagen, type I, alpha 1</t>
  </si>
  <si>
    <t>CAGAAACATCGGATTTGGGGAACGCGTGTCAATCCCTTGTGCCGCAGGGCTGGGCGGGAGAGACTGTTCTGTTCCTTGTGTAACTGTGTTGCTGAAAGAC</t>
  </si>
  <si>
    <t>collagen fibril organization,embryonic skeletal system development,identical protein binding,skin morphogenesis,collagen biosynthetic process,collagen fibril organization,extracellular region,collagen type I,collagen fibril organization,visual perception,blood vessel development,collagen type I,collagen fibril organization,tooth mineralization,response to mechanical stimulus,response to peptide hormone stimulus,sensory perception of sound,plasma membrane,plasma membrane,plasma membrane,ossification,response to nutrient,response to inorganic substance,response to corticosteroid stimulus,response to hydrogen peroxide,response to cAMP,extracellular matrix structural constituent,collagen,platelet-derived growth factor binding,extracellular region,plasma membrane,plasma membrane,plasma membrane,extracellular region,extracellular region,extracellular region,extracellular region</t>
  </si>
  <si>
    <t>NM_000088.3</t>
  </si>
  <si>
    <t>corepressor interacting with RBPJ, 1</t>
  </si>
  <si>
    <t>GCAGTTCCGGTTAGGCGGCTGAGTTTGTTTACGTTGCTAACAGATCTAGCCCCTGCTTTCCCTAGTTCCAGTTCCAAGATGGGGAAATCCTTCGCCAACT</t>
  </si>
  <si>
    <t>histone deacetylase complex,protein binding,nucleolus,cytoplasm,protein binding,nuclear speck,protein binding,negative regulation of transcription, DNA-dependent,nucleus,transcription factor activity,cytoplasm,nucleolus,nucleus,transcription corepressor activity,mRNA processing,RNA splicing,regulation of transcription</t>
  </si>
  <si>
    <t>NM_004882.3</t>
  </si>
  <si>
    <t>cadherin 2, type 1, N-cadherin (neuronal)</t>
  </si>
  <si>
    <t>GGGTCATCCCTCCAATCAACTTGCCAGAAAACTCCAGGGGACCTTTTCCTCAAGAGCTTGTCAGGATCAGGTCTGATAGAGATAAAAACCTTTCACTGCG</t>
  </si>
  <si>
    <t>RPTP-like protein binding,synaptogenesis,adherens junction,calcium-dependent cell-cell adhesion,integral to membrane,plasma membrane,cell adhesion,homophilic cell adhesion,calcium ion binding,blood vessel morphogenesis,synapse,lamellipodium,protein phosphatase binding,cell migration,heterophilic cell adhesion</t>
  </si>
  <si>
    <t>NCAD</t>
  </si>
  <si>
    <t>NM_001792.3</t>
  </si>
  <si>
    <t>cadherin 1, type 1, E-cadherin (epithelial)</t>
  </si>
  <si>
    <t>CGATAATCCTCCGATCTTCAATCCCACCACGTACAAGGGTCAGGTGCCTGAGAACGAGGCTAACGTCGTAATCACCACACTGAAAGTGACTGATGCTGAT</t>
  </si>
  <si>
    <t>plasma membrane,integral to membrane,cell junction,homophilic cell adhesion,cytoplasm,Golgi apparatus,focal adhesion,plasma membrane,calcium ion binding,catenin complex,cell-cell adherens junction,actin cytoskeleton,lateral plasma membrane,transcription activator activity,positive regulation of transcription factor import into nucleus,perinuclear region of cytoplasm,cell adhesion molecule binding</t>
  </si>
  <si>
    <t>UVO</t>
  </si>
  <si>
    <t>NM_004360.2</t>
  </si>
  <si>
    <t>CDH1</t>
  </si>
  <si>
    <t>cell division cycle 42 (GTP binding protein, 25kDa)</t>
  </si>
  <si>
    <t>GATTTGCAGCTCAGTAGTATATGGTGTTCCTAGAATGCAGCTGAAGACCTGTTATGTAGAGGAAATACGAGGGGTGGTGCTAGAAGACAGACATCTGTGG</t>
  </si>
  <si>
    <t>macrophage differentiation,filopodium,actin cytoskeleton organization,establishment or maintenance of cell polarity,plasma membrane,cytoplasm,internal side of plasma membrane,protein binding,protein binding,positive regulation of pseudopodium assembly,negative regulation of protein complex assembly,GTPase activity,protein binding,protein binding,protein binding,protein binding,nucleotide binding,cytosol,cytosol,GTPase activity,apical part of cell,adherens junction organization,positive regulation of phosphoinositide 3-kinase activity,nucleus localization,neuron fate determination,filopodium assembly,cell projection,establishment or maintenance of apical/basal cell polarity,small GTPase mediated signal transduction,intracellular,GTP binding,regulation of mitosis,nuclear migration,GTP-dependent protein binding,cellular protein localization</t>
  </si>
  <si>
    <t>NM_001039802.1</t>
  </si>
  <si>
    <t>cell division cycle 2, G1 to S and G2 to M</t>
  </si>
  <si>
    <t>CACATGAGGTAGTAACACTCTGGTACAGATCTCCAGAAGTATTGCTGGGGTCAGCTCGTTACTCAACTCCAGTTGACATTTGGAGTATAGGCACCATATT</t>
  </si>
  <si>
    <t>cell cycle,RNA polymerase II carboxy-terminal domain kinase activity,positive regulation of ubiquitin-protein ligase activity during mitotic cell cycle,anaphase-promoting complex-dependent proteasomal ubiquitin-dependent protein catabolic process,cytosol,cytosol,cytosol,transferase activity,cell division,nucleotide binding,cyclin-dependent protein kinase activity,spindle microtubule,midbody,anti-apoptosis,protein binding,protein binding,mitosis,cytosol,cytosol,ATP binding,protein amino acid phosphorylation,nucleus,cyclin-dependent protein kinase activity,nucleoplasm,nucleoplasm,nucleoplasm,nucleoplasm,nucleoplasm,nucleoplasm,cytosol,cytosol,cytosol,cytosol,nucleoplasm,nucleoplasm,nucleoplasm</t>
  </si>
  <si>
    <t>NM_001786.2</t>
  </si>
  <si>
    <t>CDC2</t>
  </si>
  <si>
    <t>CD8b molecule</t>
  </si>
  <si>
    <t>CAGCTGAGTGTGGTTGATTTCCTTCCCACCACTGCCCAGCCCACCAAGAAGTCCACCCTCAAGAAGAGAGTGTGCCGGTTACCCAGGCCAGAGACCCAGA</t>
  </si>
  <si>
    <t>T cell receptor complex,T cell activation,MHC class I protein binding,coreceptor activity,transmembrane receptor protein tyrosine kinase signaling pathway,immune response,protein binding,extracellular region,regulation of defense response to virus by virus,plasma membrane,early endosome,integral to plasma membrane,plasma membrane</t>
  </si>
  <si>
    <t>CD8B1</t>
  </si>
  <si>
    <t>NM_004931.3</t>
  </si>
  <si>
    <t>CD8B</t>
  </si>
  <si>
    <t>CD8a molecule</t>
  </si>
  <si>
    <t>GCTCAGGGCTCTTTCCTCCACACCATTCAGGTCTTTCTTTCCGAGGCCCCTGTCTCAGGGTGAGGTGCTTGAGTCTCCAACGGCAAGGGAACAAGTACTT</t>
  </si>
  <si>
    <t>MHC class I protein binding,transmembrane receptor protein tyrosine kinase signaling pathway,protein binding,coreceptor activity,protein binding,immune response,T cell activation,T cell receptor complex,antigen processing and presentation,integral to plasma membrane,plasma membrane,extracellular region</t>
  </si>
  <si>
    <t>CD8</t>
  </si>
  <si>
    <t>NM_001768.5</t>
  </si>
  <si>
    <t>CD8A</t>
  </si>
  <si>
    <t>CD44 molecule (Indian blood group)</t>
  </si>
  <si>
    <t>GTGGGCAGAAGAAAAAGCTAGTGATCAACAGTGGCAATGGAGCTGTGGAGGACAGAAAGCCAAGTGGACTCAACGGAGAGGCCAGCAAGTCTCAGGAAAT</t>
  </si>
  <si>
    <t>cell-cell adhesion,cell-matrix adhesion,Golgi apparatus,plasma membrane,focal adhesion,extracellular matrix,cytoplasm,hyaluronic acid binding,collagen binding,integral to plasma membrane,phosphoprotein binding,protein complex,phosphoprotein binding,protein complex,regulation of cell growth,regulation of cell growth,cell surface,receptor activity</t>
  </si>
  <si>
    <t>MIC4, MDU2, MDU3</t>
  </si>
  <si>
    <t>NM_000610.3</t>
  </si>
  <si>
    <t>CD4 molecule</t>
  </si>
  <si>
    <t>AGACATCGTGGTGCTAGCTTTCCAGAAGGCCTCCAGCATAGTCTATAAGAAAGAGGGGGAACAGGTGGAGTTCTCCTTCCCACTCGCCTTTACAGTTGAA</t>
  </si>
  <si>
    <t>zinc ion binding,plasma membrane,early endosome,T cell selection,MHC class II protein binding,T cell receptor complex,coreceptor activity,immune response,protein kinase binding,conjugation with cellular fusion,positive regulation of calcium-mediated signaling,endoplasmic reticulum lumen,positive regulation of protein kinase activity,positive regulation of interleukin-2 biosynthetic process,transmembrane receptor protein tyrosine kinase signaling pathway,glycoprotein binding,extracellular matrix structural constituent,protein homodimerization activity,plasma membrane,interspecies interaction between organisms,initiation of viral infection,response to protein stimulus,positive regulation of T cell activation,positive regulation of peptidyl-tyrosine phosphorylation,membrane raft,external side of plasma membrane,protein amino acid N-linked glycosylation,endoplasmic reticulum membrane,cytokine production,cell adhesion,integral to membrane,plasma membrane,plasma membrane,plasma membrane,plasma membrane,plasma membr</t>
  </si>
  <si>
    <t>NM_000616.3</t>
  </si>
  <si>
    <t>CD3d molecule, delta (CD3-TCR complex)</t>
  </si>
  <si>
    <t>TATCTACTGGATGAGTTCCGCTGGGAGATGGAACATAGCACGTTTCTCTCTGGCCTGGTACTGGCTACCCTTCTCTCGCAAGTGAGCCCCTTCAAGATAC</t>
  </si>
  <si>
    <t>protein heterodimerization activity,T cell receptor complex,cytoplasm,cell surface receptor linked signal transduction,transmembrane receptor activity,positive thymic T cell selection,protein binding,plasma membrane,plasma membrane,plasma membrane,plasma membrane,integral to membrane</t>
  </si>
  <si>
    <t>T3D</t>
  </si>
  <si>
    <t>NM_000732.4</t>
  </si>
  <si>
    <t>CD3D</t>
  </si>
  <si>
    <t>cyclin E1</t>
  </si>
  <si>
    <t>CCTCCAGACACCAGTGCGTGCTCCCGATGCTGCTATGGAAGGTGCTACTTGACCTAAGGGACTCCCACAACAACAAAAGCTTGAAGCTGTGGAGGGCCAC</t>
  </si>
  <si>
    <t>protein binding,androgen receptor binding,nucleus,androgen receptor signaling pathway,positive regulation of transcription, DNA-dependent,transcription coactivator activity,G1/S transition of mitotic cell cycle,cell division,cell cycle,cytosol,cytosol,nucleoplasm,nucleoplasm</t>
  </si>
  <si>
    <t>CCNE</t>
  </si>
  <si>
    <t>NM_001238.1</t>
  </si>
  <si>
    <t>cyclin D3</t>
  </si>
  <si>
    <t>GGCCAGCCATGTCTGCATTTCGGTGGCTAGTCAAGCTCCTCCTCCCTGCATCTGACCAGCAGCGCCTTTCCCAACTCTAGCTGGGGGTGGGCCAGGCTGA</t>
  </si>
  <si>
    <t>cytoplasm,cell cycle,cell division,cyclin-dependent protein kinase holoenzyme complex,nucleus,positive regulation of cyclin-dependent protein kinase activity,protein binding,protein binding,protein binding,protein binding,protein binding,protein binding,protein binding,protein kinase binding,positive regulation of protein amino acid phosphorylation</t>
  </si>
  <si>
    <t>NM_001760.2</t>
  </si>
  <si>
    <t>cyclin D2</t>
  </si>
  <si>
    <t>AGCCTGCATCCCTTCGCCTGCAGCCTACTTTGGGGAAATAAAGTGCCTTACTGACTGTAGCCATTACAGTATCCAATGTCTTTTGACAGGTGCCTGTCCT</t>
  </si>
  <si>
    <t>nucleus,positive regulation of cell proliferation,G1/S transition of mitotic cell cycle,cell division,protein binding,regulation of cell cycle,protein kinase binding,cyclin-dependent protein kinase holoenzyme complex,positive regulation of cyclin-dependent protein kinase activity,positive regulation of protein amino acid phosphorylation</t>
  </si>
  <si>
    <t>NM_001759.2</t>
  </si>
  <si>
    <t>cyclin D1</t>
  </si>
  <si>
    <t>TTGAACACTTCCTCTCCAAAATGCCAGAGGCGGAGGAGAACAAACAGATCATCCGCAAACACGCGCAGACCTTCGTTGCCCTCTGTGCCACAGATGTGAA</t>
  </si>
  <si>
    <t>nucleoplasm,cytosol,cell division,G1 DNA damage checkpoint,protein binding,cellular response to DNA damage stimulus,G1/S transition of mitotic cell cycle,protein kinase activity,cellular_component,re-entry into mitotic cell cycle,cyclin-dependent protein kinase regulator activity,endoplasmic reticulum unfolded protein response,nucleoplasm,intracellular,nucleus,response to UV-A,positive regulation of protein amino acid phosphorylation,positive regulation of cyclin-dependent protein kinase activity,cyclin-dependent protein kinase holoenzyme complex,response to iron ion,protein kinase binding,negative regulation of Wnt receptor signaling pathway,Wnt receptor signaling pathway through beta-catenin,regulation of cell cycle,response to calcium ion,fat cell differentiation,negative regulation of epithelial cell differentiation</t>
  </si>
  <si>
    <t>BCL1, D11S287E, PRAD1</t>
  </si>
  <si>
    <t>NM_053056.2</t>
  </si>
  <si>
    <t>cyclin A2</t>
  </si>
  <si>
    <t>CGGGACAAAGCTGGCCTGAATCATTAATACGAAAGACTGGATATACCCTGGAAAGTCTTAAGCCTTGTCTCATGGACCTTCACCAGACCTACCTCAAAGC</t>
  </si>
  <si>
    <t>cell division,mitosis,cell cycle,cytoplasm,nucleoplasm,mitotic cell cycle G2/M transition DNA damage checkpoint,nucleus,female pronucleus,male pronucleus,positive regulation of transcription,protein binding,protein binding</t>
  </si>
  <si>
    <t>CCNA, CCN1</t>
  </si>
  <si>
    <t>NM_001237.2</t>
  </si>
  <si>
    <t>beta-transducin repeat containing</t>
  </si>
  <si>
    <t>ACACCTACATCTCCAGATAAATAACCATACACTGACCTCATACTTGCCCAGGACCCATTAAAGTTGCGGTATTTAACGTATCTGCCAATACCAGGATGAG</t>
  </si>
  <si>
    <t>Wnt receptor signaling pathway,ligase activity,interspecies interaction between organisms,protein binding,protein binding,cytoplasm,ubiquitin-dependent protein catabolic process,signal transduction,cytosol,positive regulation of ubiquitin-protein ligase activity during mitotic cell cycle,cytosol,cytosol</t>
  </si>
  <si>
    <t>NM_033637.2</t>
  </si>
  <si>
    <t>bone morphogenetic protein 3</t>
  </si>
  <si>
    <t>GAGCCAGAAAGTGTGGTATCAAGCTTACAGGGACACCGGAATTTTCCCACTGGAACTGTTCCCAAATGGGATAGCCACATCAGAGCTGCCCTTTCCATTG</t>
  </si>
  <si>
    <t>multicellular organismal development,cell differentiation,cartilage development,positive regulation of transcription from RNA polymerase II promoter,extracellular space,extracellular region,cytokine activity,ossification,cell-cell signaling,growth factor activity</t>
  </si>
  <si>
    <t>NM_001201.1</t>
  </si>
  <si>
    <t>BMP3</t>
  </si>
  <si>
    <t>bone morphogenetic protein 2</t>
  </si>
  <si>
    <t>TTAGGATAAGCAGGTCTTTGCACCAAGATGAACACAGCTGGTCACAGATAAGGCCATTGCTAGTAACTTTTGGCCATGATGGAAAAGGGCATCCTCTCCA</t>
  </si>
  <si>
    <t>extracellular region,growth factor activity,growth,BMP signaling pathway,cardiac cell differentiation,extracellular region,extracellular region,BMP signaling pathway,cell-cell signaling,cytokine activity,extracellular space,cartilage development,organ morphogenesis,positive regulation of transcription from RNA polymerase II promoter,negative regulation of cell cycle,positive regulation of bone mineralization,positive regulation of transcription,cardiac epithelial to mesenchymal transition,positive regulation of pathway-restricted SMAD protein phosphorylation,SMAD binding,branching involved in ureteric bud morphogenesis,inflammatory response,negative regulation of cell proliferation,embryonic development,negative regulation of gene-specific transcription,specific transcriptional repressor activity,positive regulation of astrocyte differentiation,positive regulation of osteoblast differentiation,cell fate commitment,odontogenesis of dentine-containing tooth</t>
  </si>
  <si>
    <t>BMP2A</t>
  </si>
  <si>
    <t>NM_001200.2</t>
  </si>
  <si>
    <t>BMP2</t>
  </si>
  <si>
    <t>bone morphogenetic protein 1</t>
  </si>
  <si>
    <t>GCTTCTTTGCAGTCTACGAAGCCATCTGCGGGGGTGATGTGAAAAAGGACTATGGCCACATTCAATCGCCCAACTACCCAGACGATTACCGGCCCAGCAA</t>
  </si>
  <si>
    <t>extracellular space,growth factor activity,cell differentiation,peptidase activity,proteolysis,cytokine activity,ossification,multicellular organismal development,cartilage condensation,zinc ion binding,calcium ion binding,metalloendopeptidase activity</t>
  </si>
  <si>
    <t>PCOLC</t>
  </si>
  <si>
    <t>NM_001199.1</t>
  </si>
  <si>
    <t>axin 1</t>
  </si>
  <si>
    <t>TTAGGGTGCAGCGCTCATTGTTCCTTGACGCAGAGTCCCAAAATGAATATCCAAGAGCAGGGTTTCCCCTTGGACCTCGGAGCAAGTTTCACCGAAGATG</t>
  </si>
  <si>
    <t>cytosol,cytosol,cytosol,cytosol,lateral plasma membrane,cytoplasm,nucleus,cytosol,apoptosis,signal transducer activity,beta-catenin destruction complex,positive regulation of JNK cascade,protein homodimerization activity,oocyte axis specification,beta-catenin destruction complex,Wnt receptor signaling pathway through beta-catenin,multicellular organismal development,intracellular,negative regulation of Wnt receptor signaling pathway,cytoplasmic membrane-bounded vesicle,protein catabolic process,positive regulation of JNK cascade,protein homodimerization activity,negative regulation of Wnt receptor signaling pathway,sensory perception of sound,cytoplasm,protein binding,cytoplasmic vesicle,negative regulation of Wnt receptor signaling pathway,beta-catenin binding,I-SMAD binding,positive regulation of protein ubiquitination,positive regulation of peptidyl-threonine phosphorylation,positive regulation of peptidyl-serine phosphorylation,armadillo repeat domain binding</t>
  </si>
  <si>
    <t>NM_181050.1</t>
  </si>
  <si>
    <t>achaete-scute complex homolog 2 (Drosophila)</t>
  </si>
  <si>
    <t>CGGGGGGCACCAACACTTGGAGATTTTTCCGGAGGGGAGAGGATTTTCTAAGGGCACAGAGAATCCATTTTCTACACATTAACTTGAGCTGCTGGAGGGA</t>
  </si>
  <si>
    <t>nucleus,regulation of transcription, DNA-dependent,central nervous system development,peripheral nervous system development,transcription factor activity,cell differentiation,multicellular organismal development</t>
  </si>
  <si>
    <t>NM_005170.2</t>
  </si>
  <si>
    <t>ASCL2</t>
  </si>
  <si>
    <t>anterior pharynx defective 1 homolog A (C. elegans)</t>
  </si>
  <si>
    <t>TGCGGTGTTTTTCGGCTGCACTTTCGTCGCGTTCGGCCCGGCCTTCGCGCTTTTCTTGATCACTGTGGCTGGGGACCCGCTTCGCGTTATCATCCTGGTC</t>
  </si>
  <si>
    <t>membrane protein intracellular domain proteolysis,membrane protein intracellular domain proteolysis,protein binding,protein binding,amyloid precursor protein catabolic process,Notch receptor processing,protein binding,induction of apoptosis by extracellular signals,apoptosis,plasma membrane,Golgi apparatus,endoplasmic reticulum,integral to plasma membrane,membrane protein ectodomain proteolysis,protein processing,positive regulation of catalytic activity,plasma membrane</t>
  </si>
  <si>
    <t>NM_016022.2</t>
  </si>
  <si>
    <t>adenomatous polyposis coli</t>
  </si>
  <si>
    <t>AAACAGCCACCACTTCTCCTAGAGGAGCCAAGCCATCTGTGAAATCAGAATTAAGCCCTGTTGCCAGGCAGACATCCCAAATAGGTGGGTCAAGTAAAGC</t>
  </si>
  <si>
    <t>beta-catenin destruction complex,microtubule binding,cell cycle arrest,negative regulation of cyclin-dependent protein kinase activity,kinetochore,centrosome,cytoplasm,cytoplasm,nucleus,response to DNA damage stimulus,Wnt receptor signaling pathway through beta-catenin,beta-catenin destruction complex,microtubule binding,negative regulation of microtubule depolymerization,Wnt receptor signaling pathway through beta-catenin,nucleus,beta-catenin binding,tight junction assembly,tight junction,skin development,protein kinase binding,regulation of attachment of spindle microtubules to kinetochore,protein kinase regulator activity,positive regulation of cell division,negative regulation of epithelial cell proliferation,positive regulation of protein catabolic process,negative regulation of apoptosis,somatic stem cell maintenance,positive regulation of microtubule polymerization,negative regulation of Wnt receptor signaling pathway,dorsal/ventral pattern formation,axonogenesis,retina development in camera-type eye,g</t>
  </si>
  <si>
    <t>NM_000038.3</t>
  </si>
  <si>
    <t>aldehyde dehydrogenase 2 family (mitochondrial)</t>
  </si>
  <si>
    <t>AAGCCCTATGTCATCTCCTACCTGGTGGATTTGGACATGGTCCTCAAATGTCTCCGGTATTATGCCGGCTGGGCTGATAAGTACCACGGGAAAACCATCC</t>
  </si>
  <si>
    <t>oxidation reduction,electron carrier activity,mitochondrial matrix,mitochondrion,alcohol metabolic process,carbohydrate metabolic process,aldehyde dehydrogenase [NAD(P)+] activity,aldehyde dehydrogenase (NAD) activity,oxidoreductase activity</t>
  </si>
  <si>
    <t>NM_000690.2</t>
  </si>
  <si>
    <t>aldehyde dehydrogenase 1 family, member A1</t>
  </si>
  <si>
    <t>ATTGCTGAGCCAGTCACCTGTGTTCCAGGAGCCGAATCAGAAATGTCATCCTCAGGCACGCCAGACTTACCTGTCCTACTCACCGATTTGAAGATTCAAT</t>
  </si>
  <si>
    <t>oxidation reduction,Ras GTPase activator activity,cytosol,aldehyde dehydrogenase (NAD) activity,retinal dehydrogenase activity,cellular aldehyde metabolic process,cytoplasm,androgen binding,aldehyde dehydrogenase (NAD) activity,oxidoreductase activity</t>
  </si>
  <si>
    <t>PUMB1, ALDH1</t>
  </si>
  <si>
    <t>NM_000689.3</t>
  </si>
  <si>
    <t>adenosine deaminase, RNA-specific</t>
  </si>
  <si>
    <t>ATCTAGCAAGCCTGTAGTATTCAGTTTCTGTTGTAGGAAGAGAGCGAGGCATCCCTGAATTCCACGCATCTGCTGGAAACGAGCCGTGTCAGATCGCACA</t>
  </si>
  <si>
    <t>metal ion binding,double-stranded RNA adenosine deaminase activity,cytoplasm,nucleus,nucleolus,gene silencing by RNA,hydrolase activity,zinc ion binding,double-stranded RNA binding,intracellular,base conversion or substitution editing,DNA binding,mRNA processing</t>
  </si>
  <si>
    <t>IFI4, G1P1</t>
  </si>
  <si>
    <t>NM_001111.3</t>
  </si>
  <si>
    <t>ADAM metallopeptidase domain 17</t>
  </si>
  <si>
    <t>AGAACGCAGCAATAAAGTTTGTGGGAACTCGAGGGTGGATGAAGGAGAAGAGTGTGATCCTGGCATCATGTATCTGAACAACGACACCTGCTGCAACAGC</t>
  </si>
  <si>
    <t>positive regulation of cell growth,positive regulation of cell migration,germinal center formation,cytoplasm,positive regulation of transforming growth factor beta receptor signaling pathway,T cell differentiation in the thymus,positive regulation of cell proliferation,positive regulation of T cell chemotaxis,positive regulation of epidermal growth factor receptor activity,positive regulation of cyclin-dependent protein kinase activity during G1/S,interleukin-6 receptor binding,response to hypoxia,cell surface,positive regulation of protein amino acid phosphorylation,response to drug,cell motility,PMA-inducible membrane protein ectodomain proteolysis,spleen development,B cell differentiation,regulation of mast cell apoptosis,metal ion binding,SH3 domain binding,membrane,peptidase activity,Notch signaling pathway,membrane protein intracellular domain proteolysis,zinc ion binding,proteolysis,metalloendopeptidase activity,protein binding,membrane raft,cell surface,wound healing, spreading of epidermal cells,posi</t>
  </si>
  <si>
    <t>TACE</t>
  </si>
  <si>
    <t>NM_003183.4</t>
  </si>
  <si>
    <t>actin, alpha, cardiac muscle 1</t>
  </si>
  <si>
    <t>GCTGACAGTTGGGCCAGCCACATCCCATTGCAAATACCCTCTAAACATATCAAGACCATTGTGTGTGTGCAAAACAAATGTGAGGAAGCAGGAGCCAAAC</t>
  </si>
  <si>
    <t>actomyosin, actin part,actin filament-based movement,heart contraction,heart contraction,protein binding,apoptosis,cardiac muscle tissue morphogenesis,cytoskeleton,cardiac myofibril assembly,I band,actomyosin structure organization,nucleotide binding,cytoplasm,heart contraction,ATP binding,ATPase activity,myosin binding,ATPase activity,muscle thin filament assembly</t>
  </si>
  <si>
    <t>ACTC</t>
  </si>
  <si>
    <t>NM_005159.4</t>
  </si>
  <si>
    <t>ACTC1</t>
  </si>
  <si>
    <t>ATP-binding cassette, sub-family G (WHITE), member 2</t>
  </si>
  <si>
    <t>AGGATTTAGGAACGCACCGTGCACATGCTTGGTGGTCTTGTTAAGTGGAAACTGCTGCTTTAGAGTTTGTTTGGAAGGTCCGGGTGACTCATCCCAACAT</t>
  </si>
  <si>
    <t>transport,xenobiotic-transporting ATPase activity,response to drug,integral to membrane,plasma membrane,ATP binding,transporter activity,protein homodimerization activity,protein binding,nucleotide binding,ATPase activity,transporter activity</t>
  </si>
  <si>
    <t>NM_004827.2</t>
  </si>
  <si>
    <t>Official Full Name</t>
  </si>
  <si>
    <t>Target Sequence</t>
  </si>
  <si>
    <t>GO Annotation*</t>
  </si>
  <si>
    <t>Alias / Prev Symbol</t>
  </si>
  <si>
    <t>Accession</t>
  </si>
  <si>
    <t>Official Symbol</t>
  </si>
  <si>
    <t>nCounter Gene List - NanoString Stem Cell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</si>
</sst>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8.25"/>
      <name val="Microsoft Sans Serif"/>
      <family val="2"/>
    </font>
    <font>
      <sz val="10"/>
      <color theme="1"/>
      <name val="Arial"/>
      <family val="2"/>
    </font>
    <font>
      <sz val="10"/>
      <name val="Arial"/>
      <family val="2"/>
    </font>
    <font>
      <sz val="10"/>
      <color theme="0"/>
      <name val="Arial"/>
      <family val="2"/>
    </font>
    <font>
      <u/>
      <sz val="10"/>
      <color theme="10"/>
      <name val="Arial"/>
      <family val="2"/>
    </font>
    <font>
      <b/>
      <sz val="10"/>
      <name val="Arial"/>
      <family val="2"/>
    </font>
    <font>
      <sz val="11"/>
      <color indexed="8"/>
      <name val="Calibri"/>
      <family val="2"/>
    </font>
    <font>
      <b/>
      <sz val="10"/>
      <color theme="0"/>
      <name val="Arial"/>
      <family val="2"/>
    </font>
  </fonts>
  <fills count="8">
    <fill>
      <patternFill patternType="none"/>
    </fill>
    <fill>
      <patternFill patternType="gray125"/>
    </fill>
    <fill>
      <patternFill patternType="solid">
        <fgColor theme="1"/>
        <bgColor indexed="64"/>
      </patternFill>
    </fill>
    <fill>
      <patternFill patternType="solid">
        <fgColor rgb="FFFFC7CE"/>
        <bgColor indexed="64"/>
      </patternFill>
    </fill>
    <fill>
      <patternFill patternType="solid">
        <fgColor theme="2" tint="-9.9978637043366805E-2"/>
        <bgColor indexed="64"/>
      </patternFill>
    </fill>
    <fill>
      <patternFill patternType="solid">
        <fgColor rgb="FF8EA9DB"/>
        <bgColor indexed="64"/>
      </patternFill>
    </fill>
    <fill>
      <patternFill patternType="solid">
        <fgColor rgb="FF666666"/>
        <bgColor indexed="64"/>
      </patternFill>
    </fill>
    <fill>
      <patternFill patternType="solid">
        <fgColor theme="6" tint="0.39997558519241921"/>
        <bgColor indexed="64"/>
      </patternFill>
    </fill>
  </fills>
  <borders count="42">
    <border>
      <left/>
      <right/>
      <top/>
      <bottom/>
      <diagonal/>
    </border>
    <border>
      <left style="thick">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ck">
        <color indexed="64"/>
      </left>
      <right/>
      <top/>
      <bottom/>
      <diagonal/>
    </border>
    <border>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bottom style="thick">
        <color indexed="64"/>
      </bottom>
      <diagonal/>
    </border>
    <border>
      <left/>
      <right/>
      <top style="thick">
        <color theme="1"/>
      </top>
      <bottom/>
      <diagonal/>
    </border>
    <border>
      <left/>
      <right style="thin">
        <color rgb="FFFF0000"/>
      </right>
      <top/>
      <bottom/>
      <diagonal/>
    </border>
    <border>
      <left style="thick">
        <color auto="1"/>
      </left>
      <right/>
      <top style="thick">
        <color theme="1"/>
      </top>
      <bottom/>
      <diagonal/>
    </border>
    <border>
      <left style="thick">
        <color auto="1"/>
      </left>
      <right style="medium">
        <color indexed="64"/>
      </right>
      <top/>
      <bottom/>
      <diagonal/>
    </border>
    <border>
      <left/>
      <right style="thick">
        <color indexed="64"/>
      </right>
      <top style="medium">
        <color auto="1"/>
      </top>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right style="thick">
        <color indexed="64"/>
      </right>
      <top style="thick">
        <color theme="1"/>
      </top>
      <bottom/>
      <diagonal/>
    </border>
    <border>
      <left/>
      <right style="thick">
        <color indexed="64"/>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right/>
      <top/>
      <bottom style="thin">
        <color theme="6" tint="0.39997558519241921"/>
      </bottom>
      <diagonal/>
    </border>
  </borders>
  <cellStyleXfs count="14">
    <xf numFmtId="0" fontId="0" fillId="0" borderId="0"/>
    <xf numFmtId="9" fontId="1" fillId="0" borderId="0" applyFont="0" applyFill="0" applyBorder="0" applyAlignment="0" applyProtection="0"/>
    <xf numFmtId="0" fontId="6" fillId="0" borderId="0">
      <alignment vertical="top"/>
      <protection locked="0"/>
    </xf>
    <xf numFmtId="0" fontId="8" fillId="0" borderId="0"/>
    <xf numFmtId="0" fontId="1" fillId="0" borderId="0"/>
    <xf numFmtId="0" fontId="10" fillId="0" borderId="0" applyNumberFormat="0" applyFill="0" applyBorder="0" applyAlignment="0" applyProtection="0">
      <alignment vertical="top"/>
      <protection locked="0"/>
    </xf>
    <xf numFmtId="0" fontId="8"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cellStyleXfs>
  <cellXfs count="168">
    <xf numFmtId="0" fontId="0" fillId="0" borderId="0" xfId="0"/>
    <xf numFmtId="0" fontId="3" fillId="0" borderId="0" xfId="0" applyFont="1" applyAlignment="1">
      <alignment vertical="top"/>
    </xf>
    <xf numFmtId="0" fontId="0" fillId="0" borderId="0" xfId="0" applyBorder="1"/>
    <xf numFmtId="0" fontId="0" fillId="0" borderId="3" xfId="0" applyBorder="1" applyAlignment="1">
      <alignment textRotation="90"/>
    </xf>
    <xf numFmtId="0" fontId="0" fillId="0" borderId="4" xfId="0" applyBorder="1" applyAlignment="1">
      <alignment horizontal="center" textRotation="90"/>
    </xf>
    <xf numFmtId="0" fontId="0" fillId="0" borderId="5" xfId="0" applyBorder="1" applyAlignment="1">
      <alignment horizontal="center" textRotation="90"/>
    </xf>
    <xf numFmtId="0" fontId="0" fillId="0" borderId="3" xfId="0" applyBorder="1" applyAlignment="1">
      <alignment horizontal="center" textRotation="90"/>
    </xf>
    <xf numFmtId="0" fontId="0" fillId="0" borderId="6" xfId="0" applyBorder="1"/>
    <xf numFmtId="2" fontId="0" fillId="0" borderId="0" xfId="0" applyNumberFormat="1" applyBorder="1"/>
    <xf numFmtId="2" fontId="0" fillId="0" borderId="6" xfId="0" applyNumberFormat="1" applyBorder="1"/>
    <xf numFmtId="2" fontId="0" fillId="0" borderId="8" xfId="0" applyNumberFormat="1" applyBorder="1"/>
    <xf numFmtId="2" fontId="0" fillId="0" borderId="7" xfId="0" applyNumberFormat="1" applyBorder="1"/>
    <xf numFmtId="0" fontId="0" fillId="0" borderId="10" xfId="0" applyBorder="1"/>
    <xf numFmtId="2" fontId="0" fillId="0" borderId="11" xfId="0" applyNumberFormat="1" applyBorder="1"/>
    <xf numFmtId="2" fontId="0" fillId="0" borderId="10" xfId="0" applyNumberFormat="1" applyBorder="1"/>
    <xf numFmtId="2" fontId="0" fillId="0" borderId="12" xfId="0" applyNumberFormat="1" applyBorder="1"/>
    <xf numFmtId="0" fontId="0" fillId="0" borderId="13" xfId="0" applyBorder="1"/>
    <xf numFmtId="2" fontId="0" fillId="0" borderId="2" xfId="0" applyNumberFormat="1" applyBorder="1"/>
    <xf numFmtId="2" fontId="0" fillId="0" borderId="13" xfId="0" applyNumberFormat="1" applyBorder="1"/>
    <xf numFmtId="2" fontId="0" fillId="0" borderId="14" xfId="0" applyNumberFormat="1" applyBorder="1"/>
    <xf numFmtId="2" fontId="0" fillId="0" borderId="15" xfId="0" applyNumberFormat="1" applyBorder="1"/>
    <xf numFmtId="2" fontId="0" fillId="0" borderId="17" xfId="0" applyNumberFormat="1" applyBorder="1"/>
    <xf numFmtId="2" fontId="0" fillId="0" borderId="18" xfId="0" applyNumberFormat="1" applyBorder="1"/>
    <xf numFmtId="2" fontId="0" fillId="0" borderId="16" xfId="0" applyNumberFormat="1" applyBorder="1"/>
    <xf numFmtId="0" fontId="0" fillId="2" borderId="0" xfId="0" applyFill="1" applyBorder="1"/>
    <xf numFmtId="2" fontId="0" fillId="2" borderId="0" xfId="1" applyNumberFormat="1" applyFont="1" applyFill="1" applyBorder="1"/>
    <xf numFmtId="164" fontId="0" fillId="2" borderId="0" xfId="0" applyNumberFormat="1" applyFill="1" applyBorder="1"/>
    <xf numFmtId="164" fontId="0" fillId="0" borderId="0" xfId="0" applyNumberFormat="1" applyBorder="1"/>
    <xf numFmtId="0" fontId="0" fillId="0" borderId="2" xfId="0" applyBorder="1" applyAlignment="1">
      <alignment horizontal="center" textRotation="90"/>
    </xf>
    <xf numFmtId="0" fontId="0" fillId="0" borderId="14" xfId="0" applyBorder="1" applyAlignment="1">
      <alignment horizontal="center" textRotation="90"/>
    </xf>
    <xf numFmtId="0" fontId="0" fillId="0" borderId="1" xfId="0" applyBorder="1" applyAlignment="1">
      <alignment horizontal="center" textRotation="90"/>
    </xf>
    <xf numFmtId="0" fontId="0" fillId="0" borderId="13" xfId="0" applyBorder="1" applyAlignment="1">
      <alignment horizontal="center" textRotation="90"/>
    </xf>
    <xf numFmtId="0" fontId="0" fillId="0" borderId="0" xfId="0" applyNumberFormat="1" applyBorder="1"/>
    <xf numFmtId="0" fontId="0" fillId="0" borderId="7" xfId="0" applyNumberFormat="1" applyBorder="1"/>
    <xf numFmtId="0" fontId="0" fillId="0" borderId="11" xfId="0" applyNumberFormat="1" applyBorder="1"/>
    <xf numFmtId="0" fontId="0" fillId="0" borderId="12" xfId="0" applyNumberFormat="1" applyBorder="1"/>
    <xf numFmtId="0" fontId="0" fillId="0" borderId="2" xfId="0" applyNumberFormat="1" applyBorder="1"/>
    <xf numFmtId="0" fontId="0" fillId="0" borderId="14" xfId="0" applyNumberFormat="1" applyBorder="1"/>
    <xf numFmtId="0" fontId="0" fillId="2" borderId="0" xfId="0" applyNumberFormat="1" applyFill="1" applyBorder="1"/>
    <xf numFmtId="0" fontId="0" fillId="0" borderId="0" xfId="0" applyBorder="1" applyAlignment="1">
      <alignment horizontal="center"/>
    </xf>
    <xf numFmtId="0" fontId="0" fillId="0" borderId="0" xfId="0" applyBorder="1" applyAlignment="1">
      <alignment horizontal="center" vertical="center" wrapText="1"/>
    </xf>
    <xf numFmtId="0" fontId="0" fillId="0" borderId="20" xfId="0" applyNumberFormat="1" applyBorder="1"/>
    <xf numFmtId="0" fontId="0" fillId="0" borderId="6" xfId="0" applyNumberFormat="1" applyBorder="1"/>
    <xf numFmtId="0" fontId="0" fillId="0" borderId="10" xfId="0" applyNumberFormat="1" applyBorder="1"/>
    <xf numFmtId="0" fontId="0" fillId="0" borderId="13" xfId="0" applyNumberFormat="1" applyBorder="1"/>
    <xf numFmtId="0" fontId="0" fillId="0" borderId="9" xfId="0" applyBorder="1" applyAlignment="1">
      <alignment horizontal="center" vertical="center" wrapText="1"/>
    </xf>
    <xf numFmtId="2" fontId="0" fillId="0" borderId="22" xfId="0" applyNumberFormat="1" applyBorder="1"/>
    <xf numFmtId="0" fontId="0" fillId="0" borderId="9" xfId="0" applyBorder="1" applyAlignment="1">
      <alignment horizontal="center"/>
    </xf>
    <xf numFmtId="2" fontId="0" fillId="0" borderId="22" xfId="0" applyNumberFormat="1" applyBorder="1" applyAlignment="1">
      <alignment horizontal="center"/>
    </xf>
    <xf numFmtId="2" fontId="0" fillId="0" borderId="9" xfId="0" applyNumberFormat="1" applyBorder="1"/>
    <xf numFmtId="0" fontId="0" fillId="0" borderId="24" xfId="0" applyBorder="1" applyAlignment="1">
      <alignment horizontal="center" textRotation="90"/>
    </xf>
    <xf numFmtId="2" fontId="0" fillId="0" borderId="25" xfId="0" applyNumberFormat="1" applyBorder="1"/>
    <xf numFmtId="0" fontId="0" fillId="0" borderId="15" xfId="0" applyBorder="1" applyAlignment="1">
      <alignment horizontal="center"/>
    </xf>
    <xf numFmtId="0" fontId="0" fillId="0" borderId="26" xfId="0" applyBorder="1" applyAlignment="1">
      <alignment horizontal="center"/>
    </xf>
    <xf numFmtId="2" fontId="0" fillId="0" borderId="25" xfId="0" applyNumberFormat="1" applyBorder="1" applyAlignment="1">
      <alignment horizontal="center"/>
    </xf>
    <xf numFmtId="164" fontId="0" fillId="0" borderId="0" xfId="0" applyNumberFormat="1" applyFill="1" applyBorder="1"/>
    <xf numFmtId="0" fontId="0" fillId="0" borderId="0" xfId="0" applyFill="1" applyBorder="1"/>
    <xf numFmtId="2" fontId="0" fillId="0" borderId="26" xfId="0" applyNumberFormat="1" applyBorder="1"/>
    <xf numFmtId="0" fontId="0" fillId="0" borderId="32" xfId="0" applyBorder="1" applyAlignment="1">
      <alignment horizontal="center" textRotation="90"/>
    </xf>
    <xf numFmtId="0" fontId="0" fillId="0" borderId="8" xfId="0" applyBorder="1" applyAlignment="1">
      <alignment horizontal="center" vertical="center" wrapText="1"/>
    </xf>
    <xf numFmtId="0" fontId="0" fillId="0" borderId="8" xfId="0" applyBorder="1" applyAlignment="1">
      <alignment horizontal="center"/>
    </xf>
    <xf numFmtId="0" fontId="2" fillId="0" borderId="0" xfId="0" applyFont="1"/>
    <xf numFmtId="2" fontId="2" fillId="0" borderId="0" xfId="0" applyNumberFormat="1" applyFont="1"/>
    <xf numFmtId="2" fontId="0" fillId="0" borderId="0" xfId="0" applyNumberFormat="1"/>
    <xf numFmtId="2" fontId="2" fillId="0" borderId="0" xfId="0" applyNumberFormat="1" applyFont="1" applyAlignment="1"/>
    <xf numFmtId="2" fontId="0" fillId="0" borderId="0" xfId="0" applyNumberFormat="1" applyFont="1" applyAlignment="1"/>
    <xf numFmtId="2" fontId="5" fillId="0" borderId="0" xfId="2" applyNumberFormat="1" applyFont="1" applyFill="1" applyBorder="1" applyAlignment="1" applyProtection="1">
      <protection locked="0"/>
    </xf>
    <xf numFmtId="0" fontId="2" fillId="0" borderId="0" xfId="0" applyFont="1" applyFill="1" applyBorder="1" applyAlignment="1">
      <alignment horizontal="center" textRotation="90" wrapText="1"/>
    </xf>
    <xf numFmtId="0" fontId="0" fillId="4" borderId="6" xfId="0" applyFont="1" applyFill="1" applyBorder="1"/>
    <xf numFmtId="0" fontId="0" fillId="4" borderId="13" xfId="0" applyFont="1" applyFill="1" applyBorder="1"/>
    <xf numFmtId="0" fontId="0" fillId="4" borderId="10" xfId="0" applyFill="1" applyBorder="1"/>
    <xf numFmtId="0" fontId="0" fillId="0" borderId="33" xfId="0" applyBorder="1"/>
    <xf numFmtId="0" fontId="0" fillId="0" borderId="36" xfId="0" applyNumberFormat="1" applyBorder="1"/>
    <xf numFmtId="0" fontId="0" fillId="0" borderId="35" xfId="0" applyNumberFormat="1" applyBorder="1"/>
    <xf numFmtId="0" fontId="0" fillId="0" borderId="37" xfId="0" applyNumberFormat="1" applyBorder="1"/>
    <xf numFmtId="2" fontId="0" fillId="0" borderId="36" xfId="0" applyNumberFormat="1" applyBorder="1"/>
    <xf numFmtId="2" fontId="0" fillId="0" borderId="35" xfId="0" applyNumberFormat="1" applyBorder="1"/>
    <xf numFmtId="2" fontId="0" fillId="0" borderId="37" xfId="0" applyNumberFormat="1" applyBorder="1"/>
    <xf numFmtId="2" fontId="0" fillId="0" borderId="34" xfId="0" applyNumberFormat="1" applyBorder="1"/>
    <xf numFmtId="2" fontId="0" fillId="0" borderId="33" xfId="0" applyNumberFormat="1" applyBorder="1"/>
    <xf numFmtId="2" fontId="0" fillId="0" borderId="30" xfId="0" applyNumberFormat="1" applyBorder="1"/>
    <xf numFmtId="0" fontId="0" fillId="0" borderId="35" xfId="0" applyBorder="1" applyAlignment="1">
      <alignment horizontal="center"/>
    </xf>
    <xf numFmtId="0" fontId="0" fillId="0" borderId="34" xfId="0" applyBorder="1" applyAlignment="1">
      <alignment horizontal="center"/>
    </xf>
    <xf numFmtId="2" fontId="0" fillId="0" borderId="30" xfId="0" applyNumberFormat="1" applyBorder="1" applyAlignment="1">
      <alignment horizontal="center"/>
    </xf>
    <xf numFmtId="0" fontId="0" fillId="0" borderId="8" xfId="0" applyBorder="1"/>
    <xf numFmtId="0" fontId="0" fillId="0" borderId="18" xfId="0" applyBorder="1"/>
    <xf numFmtId="0" fontId="0" fillId="0" borderId="17" xfId="0" applyNumberFormat="1" applyBorder="1"/>
    <xf numFmtId="0" fontId="0" fillId="0" borderId="15" xfId="0" applyNumberFormat="1" applyBorder="1"/>
    <xf numFmtId="0" fontId="0" fillId="0" borderId="16" xfId="0" applyNumberFormat="1" applyBorder="1"/>
    <xf numFmtId="2" fontId="0" fillId="3" borderId="0" xfId="0" applyNumberFormat="1" applyFill="1" applyBorder="1"/>
    <xf numFmtId="2" fontId="0" fillId="3" borderId="9" xfId="0" applyNumberFormat="1" applyFill="1" applyBorder="1"/>
    <xf numFmtId="2" fontId="0" fillId="3" borderId="24" xfId="0" applyNumberFormat="1" applyFill="1" applyBorder="1"/>
    <xf numFmtId="2" fontId="0" fillId="5" borderId="0" xfId="0" applyNumberFormat="1" applyFill="1" applyBorder="1"/>
    <xf numFmtId="2" fontId="0" fillId="0" borderId="38" xfId="0" applyNumberFormat="1" applyBorder="1"/>
    <xf numFmtId="2" fontId="0" fillId="0" borderId="39" xfId="0" applyNumberFormat="1" applyBorder="1"/>
    <xf numFmtId="2" fontId="0" fillId="0" borderId="40" xfId="0" applyNumberFormat="1" applyBorder="1"/>
    <xf numFmtId="0" fontId="7" fillId="0" borderId="0" xfId="0" applyFont="1"/>
    <xf numFmtId="0" fontId="7" fillId="6" borderId="0" xfId="3" applyFont="1" applyFill="1" applyBorder="1" applyAlignment="1">
      <alignment horizontal="left" vertical="center"/>
    </xf>
    <xf numFmtId="0" fontId="9" fillId="6" borderId="0" xfId="3" applyFont="1" applyFill="1" applyBorder="1" applyAlignment="1">
      <alignment horizontal="left" vertical="center"/>
    </xf>
    <xf numFmtId="0" fontId="9" fillId="6" borderId="0" xfId="3" applyFont="1" applyFill="1" applyAlignment="1">
      <alignment horizontal="left" vertical="center" indent="1"/>
    </xf>
    <xf numFmtId="0" fontId="7" fillId="7" borderId="0" xfId="4" applyFont="1" applyFill="1"/>
    <xf numFmtId="0" fontId="7" fillId="7" borderId="0" xfId="4" applyFont="1" applyFill="1" applyAlignment="1"/>
    <xf numFmtId="0" fontId="10" fillId="7" borderId="0" xfId="5" applyFont="1" applyFill="1" applyAlignment="1" applyProtection="1"/>
    <xf numFmtId="0" fontId="7" fillId="6" borderId="0" xfId="3" applyNumberFormat="1" applyFont="1" applyFill="1" applyBorder="1" applyAlignment="1"/>
    <xf numFmtId="0" fontId="9" fillId="6" borderId="0" xfId="3" applyFont="1" applyFill="1" applyBorder="1" applyAlignment="1"/>
    <xf numFmtId="0" fontId="9" fillId="6" borderId="0" xfId="3" applyNumberFormat="1" applyFont="1" applyFill="1" applyBorder="1" applyAlignment="1"/>
    <xf numFmtId="0" fontId="10" fillId="6" borderId="0" xfId="5" applyFont="1" applyFill="1" applyBorder="1" applyAlignment="1" applyProtection="1"/>
    <xf numFmtId="0" fontId="8" fillId="0" borderId="0" xfId="6" applyNumberFormat="1" applyFont="1" applyAlignment="1"/>
    <xf numFmtId="0" fontId="8" fillId="0" borderId="0" xfId="6" applyFont="1" applyAlignment="1"/>
    <xf numFmtId="0" fontId="10" fillId="0" borderId="0" xfId="5" applyFont="1" applyAlignment="1" applyProtection="1"/>
    <xf numFmtId="0" fontId="11" fillId="0" borderId="0" xfId="0" applyFont="1"/>
    <xf numFmtId="0" fontId="7" fillId="0" borderId="0" xfId="0" applyNumberFormat="1" applyFont="1" applyBorder="1" applyAlignment="1"/>
    <xf numFmtId="0" fontId="8" fillId="0" borderId="0" xfId="7" applyFont="1" applyAlignment="1"/>
    <xf numFmtId="0" fontId="7" fillId="0" borderId="0" xfId="0" applyFont="1" applyAlignment="1"/>
    <xf numFmtId="0" fontId="10" fillId="0" borderId="0" xfId="5" applyFont="1" applyBorder="1" applyAlignment="1" applyProtection="1">
      <alignment wrapText="1"/>
    </xf>
    <xf numFmtId="49" fontId="8" fillId="0" borderId="0" xfId="8" applyNumberFormat="1" applyFont="1" applyBorder="1" applyAlignment="1"/>
    <xf numFmtId="0" fontId="7" fillId="0" borderId="0" xfId="0" applyNumberFormat="1" applyFont="1" applyAlignment="1"/>
    <xf numFmtId="0" fontId="8" fillId="0" borderId="0" xfId="9" applyFont="1" applyAlignment="1"/>
    <xf numFmtId="49" fontId="8" fillId="0" borderId="0" xfId="8" applyNumberFormat="1" applyFont="1" applyAlignment="1"/>
    <xf numFmtId="0" fontId="8" fillId="0" borderId="0" xfId="10" applyFont="1" applyAlignment="1"/>
    <xf numFmtId="0" fontId="10" fillId="0" borderId="0" xfId="5" applyFont="1" applyBorder="1" applyAlignment="1" applyProtection="1"/>
    <xf numFmtId="0" fontId="8" fillId="0" borderId="0" xfId="11" applyNumberFormat="1" applyAlignment="1"/>
    <xf numFmtId="0" fontId="8" fillId="0" borderId="0" xfId="11" applyFont="1" applyAlignment="1"/>
    <xf numFmtId="0" fontId="10" fillId="0" borderId="0" xfId="5" applyAlignment="1" applyProtection="1"/>
    <xf numFmtId="0" fontId="9" fillId="0" borderId="41" xfId="12" applyFont="1" applyFill="1" applyBorder="1"/>
    <xf numFmtId="49" fontId="13" fillId="0" borderId="41" xfId="12" applyNumberFormat="1" applyFont="1" applyFill="1" applyBorder="1" applyAlignment="1">
      <alignment wrapText="1"/>
    </xf>
    <xf numFmtId="0" fontId="13" fillId="0" borderId="41" xfId="12" applyFont="1" applyFill="1" applyBorder="1"/>
    <xf numFmtId="0" fontId="7" fillId="6" borderId="0" xfId="0" applyFont="1" applyFill="1"/>
    <xf numFmtId="0" fontId="13" fillId="6" borderId="0" xfId="13" applyFont="1" applyFill="1" applyBorder="1" applyAlignment="1">
      <alignment horizontal="left" vertical="center"/>
    </xf>
    <xf numFmtId="0" fontId="9" fillId="6" borderId="0" xfId="3" applyFont="1" applyFill="1" applyAlignment="1">
      <alignment horizontal="left" vertical="center" indent="1"/>
    </xf>
    <xf numFmtId="0" fontId="0" fillId="0" borderId="35" xfId="0" applyBorder="1" applyAlignment="1">
      <alignment horizontal="center" wrapText="1"/>
    </xf>
    <xf numFmtId="0" fontId="0" fillId="0" borderId="34" xfId="0" applyBorder="1" applyAlignment="1">
      <alignment horizontal="center" wrapText="1"/>
    </xf>
    <xf numFmtId="0" fontId="4" fillId="0" borderId="27"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0" fillId="0" borderId="33" xfId="0" applyBorder="1" applyAlignment="1">
      <alignment horizont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6" xfId="0" applyFont="1" applyBorder="1" applyAlignment="1">
      <alignment horizontal="center" vertical="center" wrapText="1"/>
    </xf>
    <xf numFmtId="2" fontId="2" fillId="0" borderId="33" xfId="0" applyNumberFormat="1" applyFont="1" applyBorder="1" applyAlignment="1">
      <alignment horizontal="center" vertical="center" wrapText="1"/>
    </xf>
    <xf numFmtId="2" fontId="2" fillId="0" borderId="35" xfId="0" applyNumberFormat="1" applyFont="1" applyBorder="1" applyAlignment="1">
      <alignment horizontal="center" vertical="center"/>
    </xf>
    <xf numFmtId="2" fontId="2" fillId="0" borderId="34" xfId="0" applyNumberFormat="1" applyFont="1" applyBorder="1" applyAlignment="1">
      <alignment horizontal="center" vertical="center"/>
    </xf>
    <xf numFmtId="2" fontId="2" fillId="0" borderId="8" xfId="0" applyNumberFormat="1" applyFont="1" applyBorder="1" applyAlignment="1">
      <alignment horizontal="center" vertical="center"/>
    </xf>
    <xf numFmtId="2" fontId="2" fillId="0" borderId="0"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8" xfId="0" applyNumberFormat="1" applyFont="1" applyBorder="1" applyAlignment="1">
      <alignment horizontal="center" vertical="center"/>
    </xf>
    <xf numFmtId="2" fontId="2" fillId="0" borderId="15" xfId="0" applyNumberFormat="1" applyFont="1" applyBorder="1" applyAlignment="1">
      <alignment horizontal="center" vertical="center"/>
    </xf>
    <xf numFmtId="2" fontId="2" fillId="0" borderId="26" xfId="0" applyNumberFormat="1" applyFont="1" applyBorder="1" applyAlignment="1">
      <alignment horizontal="center" vertical="center"/>
    </xf>
    <xf numFmtId="0" fontId="0" fillId="0" borderId="33" xfId="0" applyBorder="1" applyAlignment="1">
      <alignment horizontal="center" textRotation="90"/>
    </xf>
    <xf numFmtId="0" fontId="0" fillId="0" borderId="8" xfId="0" applyBorder="1" applyAlignment="1">
      <alignment horizontal="center" textRotation="90"/>
    </xf>
    <xf numFmtId="0" fontId="0" fillId="0" borderId="30" xfId="0" applyBorder="1" applyAlignment="1">
      <alignment horizontal="center" textRotation="90"/>
    </xf>
    <xf numFmtId="0" fontId="0" fillId="0" borderId="22" xfId="0" applyBorder="1" applyAlignment="1">
      <alignment horizontal="center" textRotation="90"/>
    </xf>
  </cellXfs>
  <cellStyles count="14">
    <cellStyle name="Hyperlink" xfId="5" builtinId="8"/>
    <cellStyle name="Normal" xfId="0" builtinId="0"/>
    <cellStyle name="Normal 10" xfId="6"/>
    <cellStyle name="Normal 10 2" xfId="11"/>
    <cellStyle name="Normal 2" xfId="2"/>
    <cellStyle name="Normal 2 3" xfId="8"/>
    <cellStyle name="Normal 2 5" xfId="9"/>
    <cellStyle name="Normal 2 6" xfId="7"/>
    <cellStyle name="Normal 2 7" xfId="10"/>
    <cellStyle name="Normal 4" xfId="12"/>
    <cellStyle name="Normal 5" xfId="4"/>
    <cellStyle name="Normal 8" xfId="3"/>
    <cellStyle name="Normal 9" xfId="13"/>
    <cellStyle name="Percent" xfId="1" builtinId="5"/>
  </cellStyles>
  <dxfs count="22">
    <dxf>
      <font>
        <color rgb="FF9C5700"/>
      </font>
      <fill>
        <patternFill>
          <bgColor rgb="FFFFEB9C"/>
        </patternFill>
      </fill>
    </dxf>
    <dxf>
      <font>
        <color theme="1"/>
      </font>
      <fill>
        <patternFill>
          <bgColor theme="4" tint="0.39994506668294322"/>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b val="0"/>
        <strike val="0"/>
        <outline val="0"/>
        <shadow val="0"/>
        <vertAlign val="baseline"/>
        <sz val="10"/>
        <name val="Arial"/>
        <scheme val="none"/>
      </font>
    </dxf>
    <dxf>
      <font>
        <strike val="0"/>
        <outline val="0"/>
        <shadow val="0"/>
        <vertAlign val="baseline"/>
        <sz val="10"/>
        <name val="Arial"/>
        <scheme val="none"/>
      </font>
      <fill>
        <patternFill>
          <fgColor indexed="64"/>
        </patternFill>
      </fill>
    </dxf>
    <dxf>
      <border outline="0">
        <bottom style="thin">
          <color theme="6" tint="0.39997558519241921"/>
        </bottom>
      </border>
    </dxf>
    <dxf>
      <font>
        <b/>
        <i val="0"/>
        <strike val="0"/>
        <condense val="0"/>
        <extend val="0"/>
        <outline val="0"/>
        <shadow val="0"/>
        <u val="none"/>
        <vertAlign val="baseline"/>
        <sz val="10"/>
        <color theme="0"/>
        <name val="Arial"/>
        <scheme val="none"/>
      </font>
      <fill>
        <patternFill patternType="none">
          <fgColor indexed="64"/>
          <bgColor indexed="65"/>
        </patternFill>
      </fill>
    </dxf>
  </dxfs>
  <tableStyles count="0" defaultTableStyle="TableStyleMedium2" defaultPivotStyle="PivotStyleLight16"/>
  <colors>
    <mruColors>
      <color rgb="FF8EA9DB"/>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www.nanostring.com/" TargetMode="External"/></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123825</xdr:rowOff>
    </xdr:from>
    <xdr:ext cx="1619250" cy="390525"/>
    <xdr:pic>
      <xdr:nvPicPr>
        <xdr:cNvPr id="2" name="Picture 3">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23825"/>
          <a:ext cx="1619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0</xdr:col>
      <xdr:colOff>95250</xdr:colOff>
      <xdr:row>203</xdr:row>
      <xdr:rowOff>95250</xdr:rowOff>
    </xdr:from>
    <xdr:to>
      <xdr:col>4</xdr:col>
      <xdr:colOff>2466975</xdr:colOff>
      <xdr:row>209</xdr:row>
      <xdr:rowOff>114300</xdr:rowOff>
    </xdr:to>
    <xdr:grpSp>
      <xdr:nvGrpSpPr>
        <xdr:cNvPr id="3" name="Group 7"/>
        <xdr:cNvGrpSpPr>
          <a:grpSpLocks/>
        </xdr:cNvGrpSpPr>
      </xdr:nvGrpSpPr>
      <xdr:grpSpPr bwMode="auto">
        <a:xfrm>
          <a:off x="95250" y="33528000"/>
          <a:ext cx="11449050" cy="990600"/>
          <a:chOff x="66675" y="46320075"/>
          <a:chExt cx="7572375" cy="1158360"/>
        </a:xfrm>
      </xdr:grpSpPr>
      <xdr:sp macro="" textlink="">
        <xdr:nvSpPr>
          <xdr:cNvPr id="4" name="AutoShape 10"/>
          <xdr:cNvSpPr>
            <a:spLocks noChangeArrowheads="1"/>
          </xdr:cNvSpPr>
        </xdr:nvSpPr>
        <xdr:spPr bwMode="auto">
          <a:xfrm>
            <a:off x="66675" y="46320075"/>
            <a:ext cx="7572375" cy="1158360"/>
          </a:xfrm>
          <a:prstGeom prst="roundRect">
            <a:avLst>
              <a:gd name="adj" fmla="val 7477"/>
            </a:avLst>
          </a:prstGeom>
          <a:solidFill>
            <a:srgbClr val="FFFFFF"/>
          </a:solidFill>
          <a:ln w="9525">
            <a:solidFill>
              <a:srgbClr val="000000"/>
            </a:solidFill>
            <a:round/>
            <a:headEnd/>
            <a:tailEnd/>
          </a:ln>
          <a:effectLst>
            <a:outerShdw dist="53882" dir="2700000" algn="ctr" rotWithShape="0">
              <a:srgbClr val="BCC5E1">
                <a:alpha val="50000"/>
              </a:srgbClr>
            </a:outerShdw>
          </a:effectLst>
        </xdr:spPr>
        <xdr:txBody>
          <a:bodyPr vertOverflow="clip" wrap="square" lIns="27432" tIns="22860" rIns="0" bIns="0" anchor="t" upright="1"/>
          <a:lstStyle/>
          <a:p>
            <a:pPr algn="l" rtl="0">
              <a:defRPr sz="1000"/>
            </a:pPr>
            <a:endParaRPr lang="en-US" sz="1100" b="1" i="0" strike="noStrike">
              <a:solidFill>
                <a:srgbClr val="000000"/>
              </a:solidFill>
              <a:latin typeface="Calibri"/>
            </a:endParaRPr>
          </a:p>
          <a:p>
            <a:pPr algn="l" rtl="0">
              <a:defRPr sz="1000"/>
            </a:pPr>
            <a:r>
              <a:rPr lang="en-US" sz="1100" b="0" i="0" strike="noStrike">
                <a:solidFill>
                  <a:srgbClr val="000000"/>
                </a:solidFill>
                <a:latin typeface="Calibri"/>
              </a:rPr>
              <a:t>  </a:t>
            </a:r>
          </a:p>
        </xdr:txBody>
      </xdr:sp>
      <xdr:pic>
        <xdr:nvPicPr>
          <xdr:cNvPr id="5" name="Picture 3" descr="PoweredbyIngenuity_logo_finalfile.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46424850"/>
            <a:ext cx="9810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AutoShape 10"/>
          <xdr:cNvSpPr>
            <a:spLocks noChangeArrowheads="1"/>
          </xdr:cNvSpPr>
        </xdr:nvSpPr>
        <xdr:spPr bwMode="auto">
          <a:xfrm>
            <a:off x="135973" y="46910393"/>
            <a:ext cx="7503077" cy="490075"/>
          </a:xfrm>
          <a:prstGeom prst="roundRect">
            <a:avLst>
              <a:gd name="adj" fmla="val 7477"/>
            </a:avLst>
          </a:prstGeom>
          <a:solidFill>
            <a:srgbClr val="FFFFFF"/>
          </a:solidFill>
          <a:ln w="9525">
            <a:noFill/>
            <a:round/>
            <a:headEnd/>
            <a:tailEnd/>
          </a:ln>
          <a:effectLst>
            <a:outerShdw dist="53882" dir="2100000" sx="1000" sy="1000" algn="ctr" rotWithShape="0">
              <a:srgbClr val="BCC5E1"/>
            </a:outerShdw>
          </a:effectLst>
        </xdr:spPr>
        <xdr:txBody>
          <a:bodyPr vertOverflow="clip" wrap="square" lIns="27432" tIns="22860" rIns="0" bIns="0" anchor="t" upright="1"/>
          <a:lstStyle/>
          <a:p>
            <a:pPr algn="l" rtl="0">
              <a:defRPr sz="1000"/>
            </a:pPr>
            <a:r>
              <a:rPr lang="en-US" sz="1100" b="0" i="0" u="none" strike="noStrike">
                <a:latin typeface="+mn-lt"/>
                <a:ea typeface="+mn-ea"/>
                <a:cs typeface="+mn-cs"/>
              </a:rPr>
              <a:t>Nanostring acknowledges Ingenuity® Systems, Inc. (www.ingenuity.com) pathway tools used in the development of the gene list and supporting biological and chemical content.</a:t>
            </a:r>
            <a:r>
              <a:rPr lang="en-US" sz="1100"/>
              <a:t> </a:t>
            </a:r>
            <a:endParaRPr lang="en-US" sz="1100" b="0" i="0" strike="noStrike">
              <a:solidFill>
                <a:srgbClr val="000000"/>
              </a:solidFill>
              <a:latin typeface="Calibri"/>
            </a:endParaRPr>
          </a:p>
        </xdr:txBody>
      </xdr:sp>
    </xdr:grpSp>
    <xdr:clientData/>
  </xdr:twoCellAnchor>
  <xdr:oneCellAnchor>
    <xdr:from>
      <xdr:col>0</xdr:col>
      <xdr:colOff>104775</xdr:colOff>
      <xdr:row>210</xdr:row>
      <xdr:rowOff>28575</xdr:rowOff>
    </xdr:from>
    <xdr:ext cx="7572375" cy="733425"/>
    <xdr:sp macro="" textlink="">
      <xdr:nvSpPr>
        <xdr:cNvPr id="7" name="AutoShape 10"/>
        <xdr:cNvSpPr>
          <a:spLocks noChangeArrowheads="1"/>
        </xdr:cNvSpPr>
      </xdr:nvSpPr>
      <xdr:spPr bwMode="auto">
        <a:xfrm>
          <a:off x="104775" y="40033575"/>
          <a:ext cx="7572375" cy="733425"/>
        </a:xfrm>
        <a:prstGeom prst="roundRect">
          <a:avLst>
            <a:gd name="adj" fmla="val 7477"/>
          </a:avLst>
        </a:prstGeom>
        <a:solidFill>
          <a:srgbClr val="FFFFFF"/>
        </a:solidFill>
        <a:ln w="9525">
          <a:solidFill>
            <a:srgbClr val="000000"/>
          </a:solidFill>
          <a:round/>
          <a:headEnd/>
          <a:tailEnd/>
        </a:ln>
        <a:effectLst>
          <a:outerShdw dist="53882" dir="2700000" algn="ctr" rotWithShape="0">
            <a:srgbClr val="BCC5E1">
              <a:alpha val="50000"/>
            </a:srgbClr>
          </a:outerShdw>
        </a:effectLst>
      </xdr:spPr>
      <xdr:txBody>
        <a:bodyPr vertOverflow="clip" wrap="square" lIns="27432" tIns="22860" rIns="0" bIns="0" anchor="t" upright="1"/>
        <a:lstStyle/>
        <a:p>
          <a:endParaRPr lang="en-US" sz="1100" b="1">
            <a:latin typeface="+mn-lt"/>
            <a:ea typeface="+mn-ea"/>
            <a:cs typeface="+mn-cs"/>
          </a:endParaRPr>
        </a:p>
        <a:p>
          <a:r>
            <a:rPr lang="en-US" sz="1100">
              <a:latin typeface="+mn-lt"/>
              <a:ea typeface="+mn-ea"/>
              <a:cs typeface="+mn-cs"/>
            </a:rPr>
            <a:t>  * GO annotations courtesy of the Gene Ontology Consortium (08-Sep-2009</a:t>
          </a:r>
          <a:r>
            <a:rPr lang="en-US" sz="1100" baseline="0">
              <a:latin typeface="+mn-lt"/>
              <a:ea typeface="+mn-ea"/>
              <a:cs typeface="+mn-cs"/>
            </a:rPr>
            <a:t> release date)</a:t>
          </a:r>
          <a:endParaRPr lang="en-US" sz="1000" b="0" i="0" strike="noStrike" baseline="0">
            <a:solidFill>
              <a:srgbClr val="000000"/>
            </a:solidFill>
            <a:latin typeface="Tahoma"/>
            <a:cs typeface="Tahoma"/>
          </a:endParaRPr>
        </a:p>
      </xdr:txBody>
    </xdr:sp>
    <xdr:clientData fPrintsWithSheet="0"/>
  </xdr:oneCellAnchor>
</xdr:wsDr>
</file>

<file path=xl/tables/table1.xml><?xml version="1.0" encoding="utf-8"?>
<table xmlns="http://schemas.openxmlformats.org/spreadsheetml/2006/main" id="1" name="Table1" displayName="Table1" ref="A2:F195" totalsRowShown="0" headerRowDxfId="21" dataDxfId="19" headerRowBorderDxfId="20" headerRowCellStyle="Normal 4">
  <autoFilter ref="A2:F195"/>
  <sortState ref="A3:F232">
    <sortCondition ref="A2:A232"/>
  </sortState>
  <tableColumns count="6">
    <tableColumn id="1" name="Official Symbol" dataDxfId="18"/>
    <tableColumn id="2" name="Accession" dataDxfId="17"/>
    <tableColumn id="3" name="Alias / Prev Symbol" dataDxfId="16"/>
    <tableColumn id="4" name="GO Annotation*" dataDxfId="15"/>
    <tableColumn id="5" name="Target Sequence" dataDxfId="14"/>
    <tableColumn id="6" name="Official Full Name" dataDxfId="13"/>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ncbi.nlm.nih.gov/entrez/viewer.fcgi?db=nucleotide&amp;val=NM_002478.4" TargetMode="External"/><Relationship Id="rId21" Type="http://schemas.openxmlformats.org/officeDocument/2006/relationships/hyperlink" Target="http://www.ncbi.nlm.nih.gov/entrez/viewer.fcgi?db=nucleotide&amp;val=NM_001237.2" TargetMode="External"/><Relationship Id="rId42" Type="http://schemas.openxmlformats.org/officeDocument/2006/relationships/hyperlink" Target="http://www.ncbi.nlm.nih.gov/entrez/viewer.fcgi?db=nucleotide&amp;val=NM_152221.2" TargetMode="External"/><Relationship Id="rId63" Type="http://schemas.openxmlformats.org/officeDocument/2006/relationships/hyperlink" Target="http://www.ncbi.nlm.nih.gov/entrez/viewer.fcgi?db=nucleotide&amp;val=NM_004423.3" TargetMode="External"/><Relationship Id="rId84" Type="http://schemas.openxmlformats.org/officeDocument/2006/relationships/hyperlink" Target="http://www.ncbi.nlm.nih.gov/entrez/viewer.fcgi?db=nucleotide&amp;val=NM_020634.1" TargetMode="External"/><Relationship Id="rId138" Type="http://schemas.openxmlformats.org/officeDocument/2006/relationships/hyperlink" Target="http://www.ncbi.nlm.nih.gov/entrez/viewer.fcgi?db=nucleotide&amp;val=NM_182948.2" TargetMode="External"/><Relationship Id="rId159" Type="http://schemas.openxmlformats.org/officeDocument/2006/relationships/hyperlink" Target="http://www.ncbi.nlm.nih.gov/entrez/viewer.fcgi?db=nucleotide&amp;val=NM_002917.1" TargetMode="External"/><Relationship Id="rId170" Type="http://schemas.openxmlformats.org/officeDocument/2006/relationships/hyperlink" Target="http://www.ncbi.nlm.nih.gov/entrez/viewer.fcgi?db=nucleotide&amp;val=NM_016169.2" TargetMode="External"/><Relationship Id="rId191" Type="http://schemas.openxmlformats.org/officeDocument/2006/relationships/hyperlink" Target="http://www.ncbi.nlm.nih.gov/entrez/viewer.fcgi?db=nucleotide&amp;val=NM_058244.2" TargetMode="External"/><Relationship Id="rId107" Type="http://schemas.openxmlformats.org/officeDocument/2006/relationships/hyperlink" Target="http://www.ncbi.nlm.nih.gov/entrez/viewer.fcgi?db=nucleotide&amp;val=NM_014757.4" TargetMode="External"/><Relationship Id="rId11" Type="http://schemas.openxmlformats.org/officeDocument/2006/relationships/hyperlink" Target="http://www.ncbi.nlm.nih.gov/entrez/viewer.fcgi?db=nucleotide&amp;val=NM_000689.3" TargetMode="External"/><Relationship Id="rId32" Type="http://schemas.openxmlformats.org/officeDocument/2006/relationships/hyperlink" Target="http://www.ncbi.nlm.nih.gov/entrez/viewer.fcgi?db=nucleotide&amp;val=NM_001039802.1" TargetMode="External"/><Relationship Id="rId53" Type="http://schemas.openxmlformats.org/officeDocument/2006/relationships/hyperlink" Target="http://www.ncbi.nlm.nih.gov/entrez/viewer.fcgi?db=nucleotide&amp;val=NM_005618.3" TargetMode="External"/><Relationship Id="rId74" Type="http://schemas.openxmlformats.org/officeDocument/2006/relationships/hyperlink" Target="http://www.ncbi.nlm.nih.gov/entrez/viewer.fcgi?db=nucleotide&amp;val=NM_003505.1" TargetMode="External"/><Relationship Id="rId128" Type="http://schemas.openxmlformats.org/officeDocument/2006/relationships/hyperlink" Target="http://www.ncbi.nlm.nih.gov/entrez/viewer.fcgi?db=nucleotide&amp;val=NM_000430.3" TargetMode="External"/><Relationship Id="rId149" Type="http://schemas.openxmlformats.org/officeDocument/2006/relationships/hyperlink" Target="http://www.ncbi.nlm.nih.gov/entrez/viewer.fcgi?db=nucleotide&amp;val=NM_002742.1" TargetMode="External"/><Relationship Id="rId5" Type="http://schemas.openxmlformats.org/officeDocument/2006/relationships/hyperlink" Target="http://www.ncbi.nlm.nih.gov/entrez/viewer.fcgi?db=nucleotide&amp;val=NM_000291.2" TargetMode="External"/><Relationship Id="rId95" Type="http://schemas.openxmlformats.org/officeDocument/2006/relationships/hyperlink" Target="http://www.ncbi.nlm.nih.gov/entrez/viewer.fcgi?db=nucleotide&amp;val=NM_002181.2" TargetMode="External"/><Relationship Id="rId160" Type="http://schemas.openxmlformats.org/officeDocument/2006/relationships/hyperlink" Target="http://www.ncbi.nlm.nih.gov/entrez/viewer.fcgi?db=nucleotide&amp;val=NM_001664.2" TargetMode="External"/><Relationship Id="rId181" Type="http://schemas.openxmlformats.org/officeDocument/2006/relationships/hyperlink" Target="http://www.ncbi.nlm.nih.gov/entrez/viewer.fcgi?db=nucleotide&amp;val=NM_003391.1" TargetMode="External"/><Relationship Id="rId22" Type="http://schemas.openxmlformats.org/officeDocument/2006/relationships/hyperlink" Target="http://www.ncbi.nlm.nih.gov/entrez/viewer.fcgi?db=nucleotide&amp;val=NM_053056.2" TargetMode="External"/><Relationship Id="rId43" Type="http://schemas.openxmlformats.org/officeDocument/2006/relationships/hyperlink" Target="http://www.ncbi.nlm.nih.gov/entrez/viewer.fcgi?db=nucleotide&amp;val=NM_022048.3" TargetMode="External"/><Relationship Id="rId64" Type="http://schemas.openxmlformats.org/officeDocument/2006/relationships/hyperlink" Target="http://www.ncbi.nlm.nih.gov/entrez/viewer.fcgi?db=nucleotide&amp;val=NM_001429.2" TargetMode="External"/><Relationship Id="rId118" Type="http://schemas.openxmlformats.org/officeDocument/2006/relationships/hyperlink" Target="http://www.ncbi.nlm.nih.gov/entrez/viewer.fcgi?db=nucleotide&amp;val=NM_000615.5" TargetMode="External"/><Relationship Id="rId139" Type="http://schemas.openxmlformats.org/officeDocument/2006/relationships/hyperlink" Target="http://www.ncbi.nlm.nih.gov/entrez/viewer.fcgi?db=nucleotide&amp;val=NM_002732.2" TargetMode="External"/><Relationship Id="rId85" Type="http://schemas.openxmlformats.org/officeDocument/2006/relationships/hyperlink" Target="http://www.ncbi.nlm.nih.gov/entrez/viewer.fcgi?db=nucleotide&amp;val=NM_000166.5" TargetMode="External"/><Relationship Id="rId150" Type="http://schemas.openxmlformats.org/officeDocument/2006/relationships/hyperlink" Target="http://www.ncbi.nlm.nih.gov/entrez/viewer.fcgi?db=nucleotide&amp;val=NM_005044.1" TargetMode="External"/><Relationship Id="rId171" Type="http://schemas.openxmlformats.org/officeDocument/2006/relationships/hyperlink" Target="http://www.ncbi.nlm.nih.gov/entrez/viewer.fcgi?db=nucleotide&amp;val=NM_003181.2" TargetMode="External"/><Relationship Id="rId192" Type="http://schemas.openxmlformats.org/officeDocument/2006/relationships/hyperlink" Target="http://www.ncbi.nlm.nih.gov/entrez/viewer.fcgi?db=nucleotide&amp;val=NM_003393.2" TargetMode="External"/><Relationship Id="rId12" Type="http://schemas.openxmlformats.org/officeDocument/2006/relationships/hyperlink" Target="http://www.ncbi.nlm.nih.gov/entrez/viewer.fcgi?db=nucleotide&amp;val=NM_000690.2" TargetMode="External"/><Relationship Id="rId33" Type="http://schemas.openxmlformats.org/officeDocument/2006/relationships/hyperlink" Target="http://www.ncbi.nlm.nih.gov/entrez/viewer.fcgi?db=nucleotide&amp;val=NM_004360.2" TargetMode="External"/><Relationship Id="rId108" Type="http://schemas.openxmlformats.org/officeDocument/2006/relationships/hyperlink" Target="http://www.ncbi.nlm.nih.gov/entrez/viewer.fcgi?db=nucleotide&amp;val=NM_032427.1" TargetMode="External"/><Relationship Id="rId129" Type="http://schemas.openxmlformats.org/officeDocument/2006/relationships/hyperlink" Target="http://www.ncbi.nlm.nih.gov/entrez/viewer.fcgi?db=nucleotide&amp;val=NM_003884.3" TargetMode="External"/><Relationship Id="rId54" Type="http://schemas.openxmlformats.org/officeDocument/2006/relationships/hyperlink" Target="http://www.ncbi.nlm.nih.gov/entrez/viewer.fcgi?db=nucleotide&amp;val=NM_203486.2" TargetMode="External"/><Relationship Id="rId75" Type="http://schemas.openxmlformats.org/officeDocument/2006/relationships/hyperlink" Target="http://www.ncbi.nlm.nih.gov/entrez/viewer.fcgi?db=nucleotide&amp;val=NM_007197.2" TargetMode="External"/><Relationship Id="rId96" Type="http://schemas.openxmlformats.org/officeDocument/2006/relationships/hyperlink" Target="http://www.ncbi.nlm.nih.gov/entrez/viewer.fcgi?db=nucleotide&amp;val=NM_002202.2" TargetMode="External"/><Relationship Id="rId140" Type="http://schemas.openxmlformats.org/officeDocument/2006/relationships/hyperlink" Target="http://www.ncbi.nlm.nih.gov/entrez/viewer.fcgi?db=nucleotide&amp;val=NM_002737.2" TargetMode="External"/><Relationship Id="rId161" Type="http://schemas.openxmlformats.org/officeDocument/2006/relationships/hyperlink" Target="http://www.ncbi.nlm.nih.gov/entrez/viewer.fcgi?db=nucleotide&amp;val=NM_006272.1" TargetMode="External"/><Relationship Id="rId182" Type="http://schemas.openxmlformats.org/officeDocument/2006/relationships/hyperlink" Target="http://www.ncbi.nlm.nih.gov/entrez/viewer.fcgi?db=nucleotide&amp;val=NM_024494.1" TargetMode="External"/><Relationship Id="rId6" Type="http://schemas.openxmlformats.org/officeDocument/2006/relationships/hyperlink" Target="http://www.ncbi.nlm.nih.gov/entrez/viewer.fcgi?db=nucleotide&amp;val=NM_178014.2" TargetMode="External"/><Relationship Id="rId23" Type="http://schemas.openxmlformats.org/officeDocument/2006/relationships/hyperlink" Target="http://www.ncbi.nlm.nih.gov/entrez/viewer.fcgi?db=nucleotide&amp;val=NM_001759.2" TargetMode="External"/><Relationship Id="rId119" Type="http://schemas.openxmlformats.org/officeDocument/2006/relationships/hyperlink" Target="http://www.ncbi.nlm.nih.gov/entrez/viewer.fcgi?db=nucleotide&amp;val=NM_006312.3" TargetMode="External"/><Relationship Id="rId44" Type="http://schemas.openxmlformats.org/officeDocument/2006/relationships/hyperlink" Target="http://www.ncbi.nlm.nih.gov/entrez/viewer.fcgi?db=nucleotide&amp;val=NM_001319.5" TargetMode="External"/><Relationship Id="rId65" Type="http://schemas.openxmlformats.org/officeDocument/2006/relationships/hyperlink" Target="http://www.ncbi.nlm.nih.gov/entrez/viewer.fcgi?db=nucleotide&amp;val=NM_033645.2" TargetMode="External"/><Relationship Id="rId86" Type="http://schemas.openxmlformats.org/officeDocument/2006/relationships/hyperlink" Target="http://www.ncbi.nlm.nih.gov/entrez/viewer.fcgi?db=nucleotide&amp;val=NM_005269.1" TargetMode="External"/><Relationship Id="rId130" Type="http://schemas.openxmlformats.org/officeDocument/2006/relationships/hyperlink" Target="http://www.ncbi.nlm.nih.gov/entrez/viewer.fcgi?db=nucleotide&amp;val=NM_000209.3" TargetMode="External"/><Relationship Id="rId151" Type="http://schemas.openxmlformats.org/officeDocument/2006/relationships/hyperlink" Target="http://www.ncbi.nlm.nih.gov/entrez/viewer.fcgi?db=nucleotide&amp;val=NM_002760.3" TargetMode="External"/><Relationship Id="rId172" Type="http://schemas.openxmlformats.org/officeDocument/2006/relationships/hyperlink" Target="http://www.ncbi.nlm.nih.gov/entrez/viewer.fcgi?db=nucleotide&amp;val=NM_003202.2" TargetMode="External"/><Relationship Id="rId193" Type="http://schemas.openxmlformats.org/officeDocument/2006/relationships/hyperlink" Target="http://www.ncbi.nlm.nih.gov/entrez/viewer.fcgi?db=nucleotide&amp;val=NM_003395.1" TargetMode="External"/><Relationship Id="rId13" Type="http://schemas.openxmlformats.org/officeDocument/2006/relationships/hyperlink" Target="http://www.ncbi.nlm.nih.gov/entrez/viewer.fcgi?db=nucleotide&amp;val=NM_000038.3" TargetMode="External"/><Relationship Id="rId109" Type="http://schemas.openxmlformats.org/officeDocument/2006/relationships/hyperlink" Target="http://www.ncbi.nlm.nih.gov/entrez/viewer.fcgi?db=nucleotide&amp;val=NM_018717.4" TargetMode="External"/><Relationship Id="rId34" Type="http://schemas.openxmlformats.org/officeDocument/2006/relationships/hyperlink" Target="http://www.ncbi.nlm.nih.gov/entrez/viewer.fcgi?db=nucleotide&amp;val=NM_001792.3" TargetMode="External"/><Relationship Id="rId55" Type="http://schemas.openxmlformats.org/officeDocument/2006/relationships/hyperlink" Target="http://www.ncbi.nlm.nih.gov/entrez/viewer.fcgi?db=nucleotide&amp;val=NM_019074.2" TargetMode="External"/><Relationship Id="rId76" Type="http://schemas.openxmlformats.org/officeDocument/2006/relationships/hyperlink" Target="http://www.ncbi.nlm.nih.gov/entrez/viewer.fcgi?db=nucleotide&amp;val=NM_001466.2" TargetMode="External"/><Relationship Id="rId97" Type="http://schemas.openxmlformats.org/officeDocument/2006/relationships/hyperlink" Target="http://www.ncbi.nlm.nih.gov/entrez/viewer.fcgi?db=nucleotide&amp;val=NM_000214.2" TargetMode="External"/><Relationship Id="rId120" Type="http://schemas.openxmlformats.org/officeDocument/2006/relationships/hyperlink" Target="http://www.ncbi.nlm.nih.gov/entrez/viewer.fcgi?db=nucleotide&amp;val=NM_015331.2" TargetMode="External"/><Relationship Id="rId141" Type="http://schemas.openxmlformats.org/officeDocument/2006/relationships/hyperlink" Target="http://www.ncbi.nlm.nih.gov/entrez/viewer.fcgi?db=nucleotide&amp;val=NM_212535.1" TargetMode="External"/><Relationship Id="rId7" Type="http://schemas.openxmlformats.org/officeDocument/2006/relationships/hyperlink" Target="http://www.ncbi.nlm.nih.gov/entrez/viewer.fcgi?db=nucleotide&amp;val=NM_004827.2" TargetMode="External"/><Relationship Id="rId71" Type="http://schemas.openxmlformats.org/officeDocument/2006/relationships/hyperlink" Target="http://www.ncbi.nlm.nih.gov/entrez/viewer.fcgi?db=nucleotide&amp;val=NM_005438.2" TargetMode="External"/><Relationship Id="rId92" Type="http://schemas.openxmlformats.org/officeDocument/2006/relationships/hyperlink" Target="http://www.ncbi.nlm.nih.gov/entrez/viewer.fcgi?db=nucleotide&amp;val=NM_005524.2" TargetMode="External"/><Relationship Id="rId162" Type="http://schemas.openxmlformats.org/officeDocument/2006/relationships/hyperlink" Target="http://www.ncbi.nlm.nih.gov/entrez/viewer.fcgi?db=nucleotide&amp;val=NM_003014.2" TargetMode="External"/><Relationship Id="rId183" Type="http://schemas.openxmlformats.org/officeDocument/2006/relationships/hyperlink" Target="http://www.ncbi.nlm.nih.gov/entrez/viewer.fcgi?db=nucleotide&amp;val=NM_030753.3" TargetMode="External"/><Relationship Id="rId2" Type="http://schemas.openxmlformats.org/officeDocument/2006/relationships/hyperlink" Target="http://www.ncbi.nlm.nih.gov/entrez/viewer.fcgi?db=nucleotide&amp;val=NM_002046.3" TargetMode="External"/><Relationship Id="rId29" Type="http://schemas.openxmlformats.org/officeDocument/2006/relationships/hyperlink" Target="http://www.ncbi.nlm.nih.gov/entrez/viewer.fcgi?db=nucleotide&amp;val=NM_001768.5" TargetMode="External"/><Relationship Id="rId24" Type="http://schemas.openxmlformats.org/officeDocument/2006/relationships/hyperlink" Target="http://www.ncbi.nlm.nih.gov/entrez/viewer.fcgi?db=nucleotide&amp;val=NM_001760.2" TargetMode="External"/><Relationship Id="rId40" Type="http://schemas.openxmlformats.org/officeDocument/2006/relationships/hyperlink" Target="http://www.ncbi.nlm.nih.gov/entrez/viewer.fcgi?db=nucleotide&amp;val=NM_145203.2" TargetMode="External"/><Relationship Id="rId45" Type="http://schemas.openxmlformats.org/officeDocument/2006/relationships/hyperlink" Target="http://www.ncbi.nlm.nih.gov/entrez/viewer.fcgi?db=nucleotide&amp;val=NM_001031812.1" TargetMode="External"/><Relationship Id="rId66" Type="http://schemas.openxmlformats.org/officeDocument/2006/relationships/hyperlink" Target="http://www.ncbi.nlm.nih.gov/entrez/viewer.fcgi?db=nucleotide&amp;val=NM_012164.3" TargetMode="External"/><Relationship Id="rId87" Type="http://schemas.openxmlformats.org/officeDocument/2006/relationships/hyperlink" Target="http://www.ncbi.nlm.nih.gov/entrez/viewer.fcgi?db=nucleotide&amp;val=NM_005270.3" TargetMode="External"/><Relationship Id="rId110" Type="http://schemas.openxmlformats.org/officeDocument/2006/relationships/hyperlink" Target="http://www.ncbi.nlm.nih.gov/entrez/viewer.fcgi?db=nucleotide&amp;val=NM_145333.1" TargetMode="External"/><Relationship Id="rId115" Type="http://schemas.openxmlformats.org/officeDocument/2006/relationships/hyperlink" Target="http://www.ncbi.nlm.nih.gov/entrez/viewer.fcgi?db=nucleotide&amp;val=NM_000902.2" TargetMode="External"/><Relationship Id="rId131" Type="http://schemas.openxmlformats.org/officeDocument/2006/relationships/hyperlink" Target="http://www.ncbi.nlm.nih.gov/entrez/viewer.fcgi?db=nucleotide&amp;val=NM_002658.2" TargetMode="External"/><Relationship Id="rId136" Type="http://schemas.openxmlformats.org/officeDocument/2006/relationships/hyperlink" Target="http://www.ncbi.nlm.nih.gov/entrez/viewer.fcgi?db=nucleotide&amp;val=NM_006246.2" TargetMode="External"/><Relationship Id="rId157" Type="http://schemas.openxmlformats.org/officeDocument/2006/relationships/hyperlink" Target="http://www.ncbi.nlm.nih.gov/entrez/viewer.fcgi?db=nucleotide&amp;val=NM_000321.1" TargetMode="External"/><Relationship Id="rId178" Type="http://schemas.openxmlformats.org/officeDocument/2006/relationships/hyperlink" Target="http://www.ncbi.nlm.nih.gov/entrez/viewer.fcgi?db=nucleotide&amp;val=NM_003394.2" TargetMode="External"/><Relationship Id="rId61" Type="http://schemas.openxmlformats.org/officeDocument/2006/relationships/hyperlink" Target="http://www.ncbi.nlm.nih.gov/entrez/viewer.fcgi?db=nucleotide&amp;val=NM_004421.2" TargetMode="External"/><Relationship Id="rId82" Type="http://schemas.openxmlformats.org/officeDocument/2006/relationships/hyperlink" Target="http://www.ncbi.nlm.nih.gov/entrez/viewer.fcgi?db=nucleotide&amp;val=NM_003508.2" TargetMode="External"/><Relationship Id="rId152" Type="http://schemas.openxmlformats.org/officeDocument/2006/relationships/hyperlink" Target="http://www.ncbi.nlm.nih.gov/entrez/viewer.fcgi?db=nucleotide&amp;val=NM_000021.2" TargetMode="External"/><Relationship Id="rId173" Type="http://schemas.openxmlformats.org/officeDocument/2006/relationships/hyperlink" Target="http://www.ncbi.nlm.nih.gov/entrez/viewer.fcgi?db=nucleotide&amp;val=NM_198253.1" TargetMode="External"/><Relationship Id="rId194" Type="http://schemas.openxmlformats.org/officeDocument/2006/relationships/hyperlink" Target="http://www.ncbi.nlm.nih.gov/entrez/viewer.fcgi?db=nucleotide&amp;val=NM_003396.1" TargetMode="External"/><Relationship Id="rId199" Type="http://schemas.openxmlformats.org/officeDocument/2006/relationships/drawing" Target="../drawings/drawing1.xml"/><Relationship Id="rId19" Type="http://schemas.openxmlformats.org/officeDocument/2006/relationships/hyperlink" Target="http://www.ncbi.nlm.nih.gov/entrez/viewer.fcgi?db=nucleotide&amp;val=NM_001201.1" TargetMode="External"/><Relationship Id="rId14" Type="http://schemas.openxmlformats.org/officeDocument/2006/relationships/hyperlink" Target="http://www.ncbi.nlm.nih.gov/entrez/viewer.fcgi?db=nucleotide&amp;val=NM_016022.2" TargetMode="External"/><Relationship Id="rId30" Type="http://schemas.openxmlformats.org/officeDocument/2006/relationships/hyperlink" Target="http://www.ncbi.nlm.nih.gov/entrez/viewer.fcgi?db=nucleotide&amp;val=NM_004931.3" TargetMode="External"/><Relationship Id="rId35" Type="http://schemas.openxmlformats.org/officeDocument/2006/relationships/hyperlink" Target="http://www.ncbi.nlm.nih.gov/entrez/viewer.fcgi?db=nucleotide&amp;val=NM_004882.3" TargetMode="External"/><Relationship Id="rId56" Type="http://schemas.openxmlformats.org/officeDocument/2006/relationships/hyperlink" Target="http://www.ncbi.nlm.nih.gov/entrez/viewer.fcgi?db=nucleotide&amp;val=NM_004416.2" TargetMode="External"/><Relationship Id="rId77" Type="http://schemas.openxmlformats.org/officeDocument/2006/relationships/hyperlink" Target="http://www.ncbi.nlm.nih.gov/entrez/viewer.fcgi?db=nucleotide&amp;val=NM_017412.2" TargetMode="External"/><Relationship Id="rId100" Type="http://schemas.openxmlformats.org/officeDocument/2006/relationships/hyperlink" Target="http://www.ncbi.nlm.nih.gov/entrez/viewer.fcgi?db=nucleotide&amp;val=NM_021078.2" TargetMode="External"/><Relationship Id="rId105" Type="http://schemas.openxmlformats.org/officeDocument/2006/relationships/hyperlink" Target="http://www.ncbi.nlm.nih.gov/entrez/viewer.fcgi?db=nucleotide&amp;val=XM_942445.1" TargetMode="External"/><Relationship Id="rId126" Type="http://schemas.openxmlformats.org/officeDocument/2006/relationships/hyperlink" Target="http://www.ncbi.nlm.nih.gov/entrez/viewer.fcgi?db=nucleotide&amp;val=NM_001005743.1" TargetMode="External"/><Relationship Id="rId147" Type="http://schemas.openxmlformats.org/officeDocument/2006/relationships/hyperlink" Target="http://www.ncbi.nlm.nih.gov/entrez/viewer.fcgi?db=nucleotide&amp;val=NM_006257.2" TargetMode="External"/><Relationship Id="rId168" Type="http://schemas.openxmlformats.org/officeDocument/2006/relationships/hyperlink" Target="http://www.ncbi.nlm.nih.gov/entrez/viewer.fcgi?db=nucleotide&amp;val=NM_003106.2" TargetMode="External"/><Relationship Id="rId8" Type="http://schemas.openxmlformats.org/officeDocument/2006/relationships/hyperlink" Target="http://www.ncbi.nlm.nih.gov/entrez/viewer.fcgi?db=nucleotide&amp;val=NM_005159.4" TargetMode="External"/><Relationship Id="rId51" Type="http://schemas.openxmlformats.org/officeDocument/2006/relationships/hyperlink" Target="http://www.ncbi.nlm.nih.gov/entrez/viewer.fcgi?db=nucleotide&amp;val=NM_199168.2" TargetMode="External"/><Relationship Id="rId72" Type="http://schemas.openxmlformats.org/officeDocument/2006/relationships/hyperlink" Target="http://www.ncbi.nlm.nih.gov/entrez/viewer.fcgi?db=nucleotide&amp;val=NM_153675.2" TargetMode="External"/><Relationship Id="rId93" Type="http://schemas.openxmlformats.org/officeDocument/2006/relationships/hyperlink" Target="http://www.ncbi.nlm.nih.gov/entrez/viewer.fcgi?db=nucleotide&amp;val=NM_022475.1" TargetMode="External"/><Relationship Id="rId98" Type="http://schemas.openxmlformats.org/officeDocument/2006/relationships/hyperlink" Target="http://www.ncbi.nlm.nih.gov/entrez/viewer.fcgi?db=nucleotide&amp;val=NM_145159.1" TargetMode="External"/><Relationship Id="rId121" Type="http://schemas.openxmlformats.org/officeDocument/2006/relationships/hyperlink" Target="http://www.ncbi.nlm.nih.gov/entrez/viewer.fcgi?db=nucleotide&amp;val=NM_016231.2" TargetMode="External"/><Relationship Id="rId142" Type="http://schemas.openxmlformats.org/officeDocument/2006/relationships/hyperlink" Target="http://www.ncbi.nlm.nih.gov/entrez/viewer.fcgi?db=nucleotide&amp;val=NM_006254.3" TargetMode="External"/><Relationship Id="rId163" Type="http://schemas.openxmlformats.org/officeDocument/2006/relationships/hyperlink" Target="http://www.ncbi.nlm.nih.gov/entrez/viewer.fcgi?db=nucleotide&amp;val=NM_000193.2" TargetMode="External"/><Relationship Id="rId184" Type="http://schemas.openxmlformats.org/officeDocument/2006/relationships/hyperlink" Target="http://www.ncbi.nlm.nih.gov/entrez/viewer.fcgi?db=nucleotide&amp;val=NM_033131.2" TargetMode="External"/><Relationship Id="rId189" Type="http://schemas.openxmlformats.org/officeDocument/2006/relationships/hyperlink" Target="http://www.ncbi.nlm.nih.gov/entrez/viewer.fcgi?db=nucleotide&amp;val=NM_004625.3" TargetMode="External"/><Relationship Id="rId3" Type="http://schemas.openxmlformats.org/officeDocument/2006/relationships/hyperlink" Target="http://www.ncbi.nlm.nih.gov/entrez/viewer.fcgi?db=nucleotide&amp;val=NM_000181.1" TargetMode="External"/><Relationship Id="rId25" Type="http://schemas.openxmlformats.org/officeDocument/2006/relationships/hyperlink" Target="http://www.ncbi.nlm.nih.gov/entrez/viewer.fcgi?db=nucleotide&amp;val=NM_001238.1" TargetMode="External"/><Relationship Id="rId46" Type="http://schemas.openxmlformats.org/officeDocument/2006/relationships/hyperlink" Target="http://www.ncbi.nlm.nih.gov/entrez/viewer.fcgi?db=nucleotide&amp;val=NM_177559.2" TargetMode="External"/><Relationship Id="rId67" Type="http://schemas.openxmlformats.org/officeDocument/2006/relationships/hyperlink" Target="http://www.ncbi.nlm.nih.gov/entrez/viewer.fcgi?db=nucleotide&amp;val=NM_033136.1" TargetMode="External"/><Relationship Id="rId116" Type="http://schemas.openxmlformats.org/officeDocument/2006/relationships/hyperlink" Target="http://www.ncbi.nlm.nih.gov/entrez/viewer.fcgi?db=nucleotide&amp;val=NM_002467.3" TargetMode="External"/><Relationship Id="rId137" Type="http://schemas.openxmlformats.org/officeDocument/2006/relationships/hyperlink" Target="http://www.ncbi.nlm.nih.gov/entrez/viewer.fcgi?db=nucleotide&amp;val=NM_002730.3" TargetMode="External"/><Relationship Id="rId158" Type="http://schemas.openxmlformats.org/officeDocument/2006/relationships/hyperlink" Target="http://www.ncbi.nlm.nih.gov/entrez/viewer.fcgi?db=nucleotide&amp;val=NM_015874.3" TargetMode="External"/><Relationship Id="rId20" Type="http://schemas.openxmlformats.org/officeDocument/2006/relationships/hyperlink" Target="http://www.ncbi.nlm.nih.gov/entrez/viewer.fcgi?db=nucleotide&amp;val=NM_033637.2" TargetMode="External"/><Relationship Id="rId41" Type="http://schemas.openxmlformats.org/officeDocument/2006/relationships/hyperlink" Target="http://www.ncbi.nlm.nih.gov/entrez/viewer.fcgi?db=nucleotide&amp;val=NM_001893.3" TargetMode="External"/><Relationship Id="rId62" Type="http://schemas.openxmlformats.org/officeDocument/2006/relationships/hyperlink" Target="http://www.ncbi.nlm.nih.gov/entrez/viewer.fcgi?db=nucleotide&amp;val=NM_004422.2" TargetMode="External"/><Relationship Id="rId83" Type="http://schemas.openxmlformats.org/officeDocument/2006/relationships/hyperlink" Target="http://www.ncbi.nlm.nih.gov/entrez/viewer.fcgi?db=nucleotide&amp;val=NM_002048.2" TargetMode="External"/><Relationship Id="rId88" Type="http://schemas.openxmlformats.org/officeDocument/2006/relationships/hyperlink" Target="http://www.ncbi.nlm.nih.gov/entrez/viewer.fcgi?db=nucleotide&amp;val=NM_000168.5" TargetMode="External"/><Relationship Id="rId111" Type="http://schemas.openxmlformats.org/officeDocument/2006/relationships/hyperlink" Target="http://www.ncbi.nlm.nih.gov/entrez/viewer.fcgi?db=nucleotide&amp;val=NM_006116.2" TargetMode="External"/><Relationship Id="rId132" Type="http://schemas.openxmlformats.org/officeDocument/2006/relationships/hyperlink" Target="http://www.ncbi.nlm.nih.gov/entrez/viewer.fcgi?db=nucleotide&amp;val=NM_006238.3" TargetMode="External"/><Relationship Id="rId153" Type="http://schemas.openxmlformats.org/officeDocument/2006/relationships/hyperlink" Target="http://www.ncbi.nlm.nih.gov/entrez/viewer.fcgi?db=nucleotide&amp;val=NM_000447.2" TargetMode="External"/><Relationship Id="rId174" Type="http://schemas.openxmlformats.org/officeDocument/2006/relationships/hyperlink" Target="http://www.ncbi.nlm.nih.gov/entrez/viewer.fcgi?db=nucleotide&amp;val=NM_005077.3" TargetMode="External"/><Relationship Id="rId179" Type="http://schemas.openxmlformats.org/officeDocument/2006/relationships/hyperlink" Target="http://www.ncbi.nlm.nih.gov/entrez/viewer.fcgi?db=nucleotide&amp;val=NM_004626.2" TargetMode="External"/><Relationship Id="rId195" Type="http://schemas.openxmlformats.org/officeDocument/2006/relationships/hyperlink" Target="http://www.ncbi.nlm.nih.gov/entrez/viewer.fcgi?db=nucleotide&amp;val=NM_007129.2" TargetMode="External"/><Relationship Id="rId190" Type="http://schemas.openxmlformats.org/officeDocument/2006/relationships/hyperlink" Target="http://www.ncbi.nlm.nih.gov/entrez/viewer.fcgi?db=nucleotide&amp;val=NM_058238.1" TargetMode="External"/><Relationship Id="rId15" Type="http://schemas.openxmlformats.org/officeDocument/2006/relationships/hyperlink" Target="http://www.ncbi.nlm.nih.gov/entrez/viewer.fcgi?db=nucleotide&amp;val=NM_005170.2" TargetMode="External"/><Relationship Id="rId36" Type="http://schemas.openxmlformats.org/officeDocument/2006/relationships/hyperlink" Target="http://www.ncbi.nlm.nih.gov/entrez/viewer.fcgi?db=nucleotide&amp;val=NM_000088.3" TargetMode="External"/><Relationship Id="rId57" Type="http://schemas.openxmlformats.org/officeDocument/2006/relationships/hyperlink" Target="http://www.ncbi.nlm.nih.gov/entrez/viewer.fcgi?db=nucleotide&amp;val=NM_020892.2" TargetMode="External"/><Relationship Id="rId106" Type="http://schemas.openxmlformats.org/officeDocument/2006/relationships/hyperlink" Target="http://www.ncbi.nlm.nih.gov/entrez/viewer.fcgi?db=nucleotide&amp;val=NM_004525.2" TargetMode="External"/><Relationship Id="rId127" Type="http://schemas.openxmlformats.org/officeDocument/2006/relationships/hyperlink" Target="http://www.ncbi.nlm.nih.gov/entrez/viewer.fcgi?db=nucleotide&amp;val=NM_004756.3" TargetMode="External"/><Relationship Id="rId10" Type="http://schemas.openxmlformats.org/officeDocument/2006/relationships/hyperlink" Target="http://www.ncbi.nlm.nih.gov/entrez/viewer.fcgi?db=nucleotide&amp;val=NM_001111.3" TargetMode="External"/><Relationship Id="rId31" Type="http://schemas.openxmlformats.org/officeDocument/2006/relationships/hyperlink" Target="http://www.ncbi.nlm.nih.gov/entrez/viewer.fcgi?db=nucleotide&amp;val=NM_001786.2" TargetMode="External"/><Relationship Id="rId52" Type="http://schemas.openxmlformats.org/officeDocument/2006/relationships/hyperlink" Target="http://www.ncbi.nlm.nih.gov/entrez/viewer.fcgi?db=nucleotide&amp;val=NM_021044.2" TargetMode="External"/><Relationship Id="rId73" Type="http://schemas.openxmlformats.org/officeDocument/2006/relationships/hyperlink" Target="http://www.ncbi.nlm.nih.gov/entrez/viewer.fcgi?db=nucleotide&amp;val=NM_002569.2" TargetMode="External"/><Relationship Id="rId78" Type="http://schemas.openxmlformats.org/officeDocument/2006/relationships/hyperlink" Target="http://www.ncbi.nlm.nih.gov/entrez/viewer.fcgi?db=nucleotide&amp;val=NM_003468.2" TargetMode="External"/><Relationship Id="rId94" Type="http://schemas.openxmlformats.org/officeDocument/2006/relationships/hyperlink" Target="http://www.ncbi.nlm.nih.gov/entrez/viewer.fcgi?db=nucleotide&amp;val=NM_000618.3" TargetMode="External"/><Relationship Id="rId99" Type="http://schemas.openxmlformats.org/officeDocument/2006/relationships/hyperlink" Target="http://www.ncbi.nlm.nih.gov/entrez/viewer.fcgi?db=nucleotide&amp;val=NM_002228.3" TargetMode="External"/><Relationship Id="rId101" Type="http://schemas.openxmlformats.org/officeDocument/2006/relationships/hyperlink" Target="http://www.ncbi.nlm.nih.gov/entrez/viewer.fcgi?db=nucleotide&amp;val=NM_002275.3" TargetMode="External"/><Relationship Id="rId122" Type="http://schemas.openxmlformats.org/officeDocument/2006/relationships/hyperlink" Target="http://www.ncbi.nlm.nih.gov/entrez/viewer.fcgi?db=nucleotide&amp;val=NM_017617.3" TargetMode="External"/><Relationship Id="rId143" Type="http://schemas.openxmlformats.org/officeDocument/2006/relationships/hyperlink" Target="http://www.ncbi.nlm.nih.gov/entrez/viewer.fcgi?db=nucleotide&amp;val=NM_005400.2" TargetMode="External"/><Relationship Id="rId148" Type="http://schemas.openxmlformats.org/officeDocument/2006/relationships/hyperlink" Target="http://www.ncbi.nlm.nih.gov/entrez/viewer.fcgi?db=nucleotide&amp;val=NM_002744.4" TargetMode="External"/><Relationship Id="rId164" Type="http://schemas.openxmlformats.org/officeDocument/2006/relationships/hyperlink" Target="http://www.ncbi.nlm.nih.gov/entrez/viewer.fcgi?db=nucleotide&amp;val=NM_005359.3" TargetMode="External"/><Relationship Id="rId169" Type="http://schemas.openxmlformats.org/officeDocument/2006/relationships/hyperlink" Target="http://www.ncbi.nlm.nih.gov/entrez/viewer.fcgi?db=nucleotide&amp;val=NM_015690.2" TargetMode="External"/><Relationship Id="rId185" Type="http://schemas.openxmlformats.org/officeDocument/2006/relationships/hyperlink" Target="http://www.ncbi.nlm.nih.gov/entrez/viewer.fcgi?db=nucleotide&amp;val=NM_030761.3" TargetMode="External"/><Relationship Id="rId4" Type="http://schemas.openxmlformats.org/officeDocument/2006/relationships/hyperlink" Target="http://www.ncbi.nlm.nih.gov/entrez/viewer.fcgi?db=nucleotide&amp;val=NM_000194.1" TargetMode="External"/><Relationship Id="rId9" Type="http://schemas.openxmlformats.org/officeDocument/2006/relationships/hyperlink" Target="http://www.ncbi.nlm.nih.gov/entrez/viewer.fcgi?db=nucleotide&amp;val=NM_003183.4" TargetMode="External"/><Relationship Id="rId180" Type="http://schemas.openxmlformats.org/officeDocument/2006/relationships/hyperlink" Target="http://www.ncbi.nlm.nih.gov/entrez/viewer.fcgi?db=nucleotide&amp;val=NM_057168.1" TargetMode="External"/><Relationship Id="rId26" Type="http://schemas.openxmlformats.org/officeDocument/2006/relationships/hyperlink" Target="http://www.ncbi.nlm.nih.gov/entrez/viewer.fcgi?db=nucleotide&amp;val=NM_000732.4" TargetMode="External"/><Relationship Id="rId47" Type="http://schemas.openxmlformats.org/officeDocument/2006/relationships/hyperlink" Target="http://www.ncbi.nlm.nih.gov/entrez/viewer.fcgi?db=nucleotide&amp;val=NM_001012614.1" TargetMode="External"/><Relationship Id="rId68" Type="http://schemas.openxmlformats.org/officeDocument/2006/relationships/hyperlink" Target="http://www.ncbi.nlm.nih.gov/entrez/viewer.fcgi?db=nucleotide&amp;val=NM_002006.4" TargetMode="External"/><Relationship Id="rId89" Type="http://schemas.openxmlformats.org/officeDocument/2006/relationships/hyperlink" Target="http://www.ncbi.nlm.nih.gov/entrez/viewer.fcgi?db=nucleotide&amp;val=NM_002093.2" TargetMode="External"/><Relationship Id="rId112" Type="http://schemas.openxmlformats.org/officeDocument/2006/relationships/hyperlink" Target="http://www.ncbi.nlm.nih.gov/entrez/viewer.fcgi?db=nucleotide&amp;val=NM_002753.2" TargetMode="External"/><Relationship Id="rId133" Type="http://schemas.openxmlformats.org/officeDocument/2006/relationships/hyperlink" Target="http://www.ncbi.nlm.nih.gov/entrez/viewer.fcgi?db=nucleotide&amp;val=NM_015869.3" TargetMode="External"/><Relationship Id="rId154" Type="http://schemas.openxmlformats.org/officeDocument/2006/relationships/hyperlink" Target="http://www.ncbi.nlm.nih.gov/entrez/viewer.fcgi?db=nucleotide&amp;val=NM_172341.1" TargetMode="External"/><Relationship Id="rId175" Type="http://schemas.openxmlformats.org/officeDocument/2006/relationships/hyperlink" Target="http://www.ncbi.nlm.nih.gov/entrez/viewer.fcgi?db=nucleotide&amp;val=NM_007191.2" TargetMode="External"/><Relationship Id="rId196" Type="http://schemas.openxmlformats.org/officeDocument/2006/relationships/hyperlink" Target="http://www.ncbi.nlm.nih.gov/entrez/viewer.fcgi?db=nucleotide&amp;val=NM_024865.2" TargetMode="External"/><Relationship Id="rId200" Type="http://schemas.openxmlformats.org/officeDocument/2006/relationships/table" Target="../tables/table1.xml"/><Relationship Id="rId16" Type="http://schemas.openxmlformats.org/officeDocument/2006/relationships/hyperlink" Target="http://www.ncbi.nlm.nih.gov/entrez/viewer.fcgi?db=nucleotide&amp;val=NM_181050.1" TargetMode="External"/><Relationship Id="rId37" Type="http://schemas.openxmlformats.org/officeDocument/2006/relationships/hyperlink" Target="http://www.ncbi.nlm.nih.gov/entrez/viewer.fcgi?db=nucleotide&amp;val=NM_001844.4" TargetMode="External"/><Relationship Id="rId58" Type="http://schemas.openxmlformats.org/officeDocument/2006/relationships/hyperlink" Target="http://www.ncbi.nlm.nih.gov/entrez/viewer.fcgi?db=nucleotide&amp;val=NM_178502.2" TargetMode="External"/><Relationship Id="rId79" Type="http://schemas.openxmlformats.org/officeDocument/2006/relationships/hyperlink" Target="http://www.ncbi.nlm.nih.gov/entrez/viewer.fcgi?db=nucleotide&amp;val=NM_003506.2" TargetMode="External"/><Relationship Id="rId102" Type="http://schemas.openxmlformats.org/officeDocument/2006/relationships/hyperlink" Target="http://www.ncbi.nlm.nih.gov/entrez/viewer.fcgi?db=nucleotide&amp;val=NM_000527.2" TargetMode="External"/><Relationship Id="rId123" Type="http://schemas.openxmlformats.org/officeDocument/2006/relationships/hyperlink" Target="http://www.ncbi.nlm.nih.gov/entrez/viewer.fcgi?db=nucleotide&amp;val=NM_024408.2" TargetMode="External"/><Relationship Id="rId144" Type="http://schemas.openxmlformats.org/officeDocument/2006/relationships/hyperlink" Target="http://www.ncbi.nlm.nih.gov/entrez/viewer.fcgi?db=nucleotide&amp;val=NM_002739.3" TargetMode="External"/><Relationship Id="rId90" Type="http://schemas.openxmlformats.org/officeDocument/2006/relationships/hyperlink" Target="http://www.ncbi.nlm.nih.gov/entrez/viewer.fcgi?db=nucleotide&amp;val=NM_004964.2" TargetMode="External"/><Relationship Id="rId165" Type="http://schemas.openxmlformats.org/officeDocument/2006/relationships/hyperlink" Target="http://www.ncbi.nlm.nih.gov/entrez/viewer.fcgi?db=nucleotide&amp;val=NM_005631.3" TargetMode="External"/><Relationship Id="rId186" Type="http://schemas.openxmlformats.org/officeDocument/2006/relationships/hyperlink" Target="http://www.ncbi.nlm.nih.gov/entrez/viewer.fcgi?db=nucleotide&amp;val=NM_003392.3" TargetMode="External"/><Relationship Id="rId27" Type="http://schemas.openxmlformats.org/officeDocument/2006/relationships/hyperlink" Target="http://www.ncbi.nlm.nih.gov/entrez/viewer.fcgi?db=nucleotide&amp;val=NM_000616.3" TargetMode="External"/><Relationship Id="rId48" Type="http://schemas.openxmlformats.org/officeDocument/2006/relationships/hyperlink" Target="http://www.ncbi.nlm.nih.gov/entrez/viewer.fcgi?db=nucleotide&amp;val=NM_001329.2" TargetMode="External"/><Relationship Id="rId69" Type="http://schemas.openxmlformats.org/officeDocument/2006/relationships/hyperlink" Target="http://www.ncbi.nlm.nih.gov/entrez/viewer.fcgi?db=nucleotide&amp;val=NM_002007.2" TargetMode="External"/><Relationship Id="rId113" Type="http://schemas.openxmlformats.org/officeDocument/2006/relationships/hyperlink" Target="http://www.ncbi.nlm.nih.gov/entrez/viewer.fcgi?db=nucleotide&amp;val=NM_002752.3" TargetMode="External"/><Relationship Id="rId134" Type="http://schemas.openxmlformats.org/officeDocument/2006/relationships/hyperlink" Target="http://www.ncbi.nlm.nih.gov/entrez/viewer.fcgi?db=nucleotide&amp;val=NM_002715.2" TargetMode="External"/><Relationship Id="rId80" Type="http://schemas.openxmlformats.org/officeDocument/2006/relationships/hyperlink" Target="http://www.ncbi.nlm.nih.gov/entrez/viewer.fcgi?db=nucleotide&amp;val=NM_003507.1" TargetMode="External"/><Relationship Id="rId155" Type="http://schemas.openxmlformats.org/officeDocument/2006/relationships/hyperlink" Target="http://www.ncbi.nlm.nih.gov/entrez/viewer.fcgi?db=nucleotide&amp;val=NM_183227.1" TargetMode="External"/><Relationship Id="rId176" Type="http://schemas.openxmlformats.org/officeDocument/2006/relationships/hyperlink" Target="http://www.ncbi.nlm.nih.gov/entrez/viewer.fcgi?db=nucleotide&amp;val=NM_005430.2" TargetMode="External"/><Relationship Id="rId197" Type="http://schemas.openxmlformats.org/officeDocument/2006/relationships/hyperlink" Target="http://www.ncbi.nlm.nih.gov/entrez/viewer.fcgi?db=nucleotide&amp;val=NM_005479.3" TargetMode="External"/><Relationship Id="rId17" Type="http://schemas.openxmlformats.org/officeDocument/2006/relationships/hyperlink" Target="http://www.ncbi.nlm.nih.gov/entrez/viewer.fcgi?db=nucleotide&amp;val=NM_001199.1" TargetMode="External"/><Relationship Id="rId38" Type="http://schemas.openxmlformats.org/officeDocument/2006/relationships/hyperlink" Target="http://www.ncbi.nlm.nih.gov/entrez/viewer.fcgi?db=nucleotide&amp;val=NM_001079846.1" TargetMode="External"/><Relationship Id="rId59" Type="http://schemas.openxmlformats.org/officeDocument/2006/relationships/hyperlink" Target="http://www.ncbi.nlm.nih.gov/entrez/viewer.fcgi?db=nucleotide&amp;val=NM_138287.2" TargetMode="External"/><Relationship Id="rId103" Type="http://schemas.openxmlformats.org/officeDocument/2006/relationships/hyperlink" Target="http://www.ncbi.nlm.nih.gov/entrez/viewer.fcgi?db=nucleotide&amp;val=NM_001040167.1" TargetMode="External"/><Relationship Id="rId124" Type="http://schemas.openxmlformats.org/officeDocument/2006/relationships/hyperlink" Target="http://www.ncbi.nlm.nih.gov/entrez/viewer.fcgi?db=nucleotide&amp;val=NM_000435.2" TargetMode="External"/><Relationship Id="rId70" Type="http://schemas.openxmlformats.org/officeDocument/2006/relationships/hyperlink" Target="http://www.ncbi.nlm.nih.gov/entrez/viewer.fcgi?db=nucleotide&amp;val=NM_015850.2" TargetMode="External"/><Relationship Id="rId91" Type="http://schemas.openxmlformats.org/officeDocument/2006/relationships/hyperlink" Target="http://www.ncbi.nlm.nih.gov/entrez/viewer.fcgi?db=nucleotide&amp;val=NM_001527.1" TargetMode="External"/><Relationship Id="rId145" Type="http://schemas.openxmlformats.org/officeDocument/2006/relationships/hyperlink" Target="http://www.ncbi.nlm.nih.gov/entrez/viewer.fcgi?db=nucleotide&amp;val=NM_006255.3" TargetMode="External"/><Relationship Id="rId166" Type="http://schemas.openxmlformats.org/officeDocument/2006/relationships/hyperlink" Target="http://www.ncbi.nlm.nih.gov/entrez/viewer.fcgi?db=nucleotide&amp;val=NM_012245.2" TargetMode="External"/><Relationship Id="rId187" Type="http://schemas.openxmlformats.org/officeDocument/2006/relationships/hyperlink" Target="http://www.ncbi.nlm.nih.gov/entrez/viewer.fcgi?db=nucleotide&amp;val=NM_032642.2" TargetMode="External"/><Relationship Id="rId1" Type="http://schemas.openxmlformats.org/officeDocument/2006/relationships/hyperlink" Target="http://www.ncbi.nlm.nih.gov/entrez/viewer.fcgi?db=nucleotide&amp;val=NM_004859.2" TargetMode="External"/><Relationship Id="rId28" Type="http://schemas.openxmlformats.org/officeDocument/2006/relationships/hyperlink" Target="http://www.ncbi.nlm.nih.gov/entrez/viewer.fcgi?db=nucleotide&amp;val=NM_000610.3" TargetMode="External"/><Relationship Id="rId49" Type="http://schemas.openxmlformats.org/officeDocument/2006/relationships/hyperlink" Target="http://www.ncbi.nlm.nih.gov/entrez/viewer.fcgi?db=nucleotide&amp;val=NM_001903.2" TargetMode="External"/><Relationship Id="rId114" Type="http://schemas.openxmlformats.org/officeDocument/2006/relationships/hyperlink" Target="http://www.ncbi.nlm.nih.gov/entrez/viewer.fcgi?db=nucleotide&amp;val=NM_002405.2" TargetMode="External"/><Relationship Id="rId60" Type="http://schemas.openxmlformats.org/officeDocument/2006/relationships/hyperlink" Target="http://www.ncbi.nlm.nih.gov/entrez/viewer.fcgi?db=nucleotide&amp;val=XM_166213.6" TargetMode="External"/><Relationship Id="rId81" Type="http://schemas.openxmlformats.org/officeDocument/2006/relationships/hyperlink" Target="http://www.ncbi.nlm.nih.gov/entrez/viewer.fcgi?db=nucleotide&amp;val=NM_031866.1" TargetMode="External"/><Relationship Id="rId135" Type="http://schemas.openxmlformats.org/officeDocument/2006/relationships/hyperlink" Target="http://www.ncbi.nlm.nih.gov/entrez/viewer.fcgi?db=nucleotide&amp;val=NM_002719.2" TargetMode="External"/><Relationship Id="rId156" Type="http://schemas.openxmlformats.org/officeDocument/2006/relationships/hyperlink" Target="http://www.ncbi.nlm.nih.gov/entrez/viewer.fcgi?db=nucleotide&amp;val=NM_198829.1" TargetMode="External"/><Relationship Id="rId177" Type="http://schemas.openxmlformats.org/officeDocument/2006/relationships/hyperlink" Target="http://www.ncbi.nlm.nih.gov/entrez/viewer.fcgi?db=nucleotide&amp;val=NM_025216.2" TargetMode="External"/><Relationship Id="rId198" Type="http://schemas.openxmlformats.org/officeDocument/2006/relationships/printerSettings" Target="../printerSettings/printerSettings1.bin"/><Relationship Id="rId18" Type="http://schemas.openxmlformats.org/officeDocument/2006/relationships/hyperlink" Target="http://www.ncbi.nlm.nih.gov/entrez/viewer.fcgi?db=nucleotide&amp;val=NM_001200.2" TargetMode="External"/><Relationship Id="rId39" Type="http://schemas.openxmlformats.org/officeDocument/2006/relationships/hyperlink" Target="http://www.ncbi.nlm.nih.gov/entrez/viewer.fcgi?db=nucleotide&amp;val=NM_001025105.1" TargetMode="External"/><Relationship Id="rId50" Type="http://schemas.openxmlformats.org/officeDocument/2006/relationships/hyperlink" Target="http://www.ncbi.nlm.nih.gov/entrez/viewer.fcgi?db=nucleotide&amp;val=NM_001904.3" TargetMode="External"/><Relationship Id="rId104" Type="http://schemas.openxmlformats.org/officeDocument/2006/relationships/hyperlink" Target="http://www.ncbi.nlm.nih.gov/entrez/viewer.fcgi?db=nucleotide&amp;val=NR_002821.2" TargetMode="External"/><Relationship Id="rId125" Type="http://schemas.openxmlformats.org/officeDocument/2006/relationships/hyperlink" Target="http://www.ncbi.nlm.nih.gov/entrez/viewer.fcgi?db=nucleotide&amp;val=NM_004557.3" TargetMode="External"/><Relationship Id="rId146" Type="http://schemas.openxmlformats.org/officeDocument/2006/relationships/hyperlink" Target="http://www.ncbi.nlm.nih.gov/entrez/viewer.fcgi?db=nucleotide&amp;val=NM_002740.4" TargetMode="External"/><Relationship Id="rId167" Type="http://schemas.openxmlformats.org/officeDocument/2006/relationships/hyperlink" Target="http://www.ncbi.nlm.nih.gov/entrez/viewer.fcgi?db=nucleotide&amp;val=NM_005986.2" TargetMode="External"/><Relationship Id="rId188" Type="http://schemas.openxmlformats.org/officeDocument/2006/relationships/hyperlink" Target="http://www.ncbi.nlm.nih.gov/entrez/viewer.fcgi?db=nucleotide&amp;val=NM_00652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3"/>
  <sheetViews>
    <sheetView topLeftCell="A151" workbookViewId="0">
      <selection activeCell="C27" sqref="C27"/>
    </sheetView>
  </sheetViews>
  <sheetFormatPr defaultRowHeight="12.75" x14ac:dyDescent="0.2"/>
  <cols>
    <col min="1" max="1" width="16" style="96" customWidth="1"/>
    <col min="2" max="2" width="15.5703125" style="96" bestFit="1" customWidth="1"/>
    <col min="3" max="3" width="25.5703125" style="96" customWidth="1"/>
    <col min="4" max="4" width="79" style="96" customWidth="1"/>
    <col min="5" max="5" width="40.7109375" style="96" customWidth="1"/>
    <col min="6" max="6" width="74.140625" style="96" customWidth="1"/>
    <col min="7" max="256" width="9.140625" style="96"/>
    <col min="257" max="257" width="16" style="96" customWidth="1"/>
    <col min="258" max="258" width="15.5703125" style="96" bestFit="1" customWidth="1"/>
    <col min="259" max="259" width="25.5703125" style="96" customWidth="1"/>
    <col min="260" max="260" width="79" style="96" customWidth="1"/>
    <col min="261" max="261" width="40.7109375" style="96" customWidth="1"/>
    <col min="262" max="262" width="74.140625" style="96" customWidth="1"/>
    <col min="263" max="512" width="9.140625" style="96"/>
    <col min="513" max="513" width="16" style="96" customWidth="1"/>
    <col min="514" max="514" width="15.5703125" style="96" bestFit="1" customWidth="1"/>
    <col min="515" max="515" width="25.5703125" style="96" customWidth="1"/>
    <col min="516" max="516" width="79" style="96" customWidth="1"/>
    <col min="517" max="517" width="40.7109375" style="96" customWidth="1"/>
    <col min="518" max="518" width="74.140625" style="96" customWidth="1"/>
    <col min="519" max="768" width="9.140625" style="96"/>
    <col min="769" max="769" width="16" style="96" customWidth="1"/>
    <col min="770" max="770" width="15.5703125" style="96" bestFit="1" customWidth="1"/>
    <col min="771" max="771" width="25.5703125" style="96" customWidth="1"/>
    <col min="772" max="772" width="79" style="96" customWidth="1"/>
    <col min="773" max="773" width="40.7109375" style="96" customWidth="1"/>
    <col min="774" max="774" width="74.140625" style="96" customWidth="1"/>
    <col min="775" max="1024" width="9.140625" style="96"/>
    <col min="1025" max="1025" width="16" style="96" customWidth="1"/>
    <col min="1026" max="1026" width="15.5703125" style="96" bestFit="1" customWidth="1"/>
    <col min="1027" max="1027" width="25.5703125" style="96" customWidth="1"/>
    <col min="1028" max="1028" width="79" style="96" customWidth="1"/>
    <col min="1029" max="1029" width="40.7109375" style="96" customWidth="1"/>
    <col min="1030" max="1030" width="74.140625" style="96" customWidth="1"/>
    <col min="1031" max="1280" width="9.140625" style="96"/>
    <col min="1281" max="1281" width="16" style="96" customWidth="1"/>
    <col min="1282" max="1282" width="15.5703125" style="96" bestFit="1" customWidth="1"/>
    <col min="1283" max="1283" width="25.5703125" style="96" customWidth="1"/>
    <col min="1284" max="1284" width="79" style="96" customWidth="1"/>
    <col min="1285" max="1285" width="40.7109375" style="96" customWidth="1"/>
    <col min="1286" max="1286" width="74.140625" style="96" customWidth="1"/>
    <col min="1287" max="1536" width="9.140625" style="96"/>
    <col min="1537" max="1537" width="16" style="96" customWidth="1"/>
    <col min="1538" max="1538" width="15.5703125" style="96" bestFit="1" customWidth="1"/>
    <col min="1539" max="1539" width="25.5703125" style="96" customWidth="1"/>
    <col min="1540" max="1540" width="79" style="96" customWidth="1"/>
    <col min="1541" max="1541" width="40.7109375" style="96" customWidth="1"/>
    <col min="1542" max="1542" width="74.140625" style="96" customWidth="1"/>
    <col min="1543" max="1792" width="9.140625" style="96"/>
    <col min="1793" max="1793" width="16" style="96" customWidth="1"/>
    <col min="1794" max="1794" width="15.5703125" style="96" bestFit="1" customWidth="1"/>
    <col min="1795" max="1795" width="25.5703125" style="96" customWidth="1"/>
    <col min="1796" max="1796" width="79" style="96" customWidth="1"/>
    <col min="1797" max="1797" width="40.7109375" style="96" customWidth="1"/>
    <col min="1798" max="1798" width="74.140625" style="96" customWidth="1"/>
    <col min="1799" max="2048" width="9.140625" style="96"/>
    <col min="2049" max="2049" width="16" style="96" customWidth="1"/>
    <col min="2050" max="2050" width="15.5703125" style="96" bestFit="1" customWidth="1"/>
    <col min="2051" max="2051" width="25.5703125" style="96" customWidth="1"/>
    <col min="2052" max="2052" width="79" style="96" customWidth="1"/>
    <col min="2053" max="2053" width="40.7109375" style="96" customWidth="1"/>
    <col min="2054" max="2054" width="74.140625" style="96" customWidth="1"/>
    <col min="2055" max="2304" width="9.140625" style="96"/>
    <col min="2305" max="2305" width="16" style="96" customWidth="1"/>
    <col min="2306" max="2306" width="15.5703125" style="96" bestFit="1" customWidth="1"/>
    <col min="2307" max="2307" width="25.5703125" style="96" customWidth="1"/>
    <col min="2308" max="2308" width="79" style="96" customWidth="1"/>
    <col min="2309" max="2309" width="40.7109375" style="96" customWidth="1"/>
    <col min="2310" max="2310" width="74.140625" style="96" customWidth="1"/>
    <col min="2311" max="2560" width="9.140625" style="96"/>
    <col min="2561" max="2561" width="16" style="96" customWidth="1"/>
    <col min="2562" max="2562" width="15.5703125" style="96" bestFit="1" customWidth="1"/>
    <col min="2563" max="2563" width="25.5703125" style="96" customWidth="1"/>
    <col min="2564" max="2564" width="79" style="96" customWidth="1"/>
    <col min="2565" max="2565" width="40.7109375" style="96" customWidth="1"/>
    <col min="2566" max="2566" width="74.140625" style="96" customWidth="1"/>
    <col min="2567" max="2816" width="9.140625" style="96"/>
    <col min="2817" max="2817" width="16" style="96" customWidth="1"/>
    <col min="2818" max="2818" width="15.5703125" style="96" bestFit="1" customWidth="1"/>
    <col min="2819" max="2819" width="25.5703125" style="96" customWidth="1"/>
    <col min="2820" max="2820" width="79" style="96" customWidth="1"/>
    <col min="2821" max="2821" width="40.7109375" style="96" customWidth="1"/>
    <col min="2822" max="2822" width="74.140625" style="96" customWidth="1"/>
    <col min="2823" max="3072" width="9.140625" style="96"/>
    <col min="3073" max="3073" width="16" style="96" customWidth="1"/>
    <col min="3074" max="3074" width="15.5703125" style="96" bestFit="1" customWidth="1"/>
    <col min="3075" max="3075" width="25.5703125" style="96" customWidth="1"/>
    <col min="3076" max="3076" width="79" style="96" customWidth="1"/>
    <col min="3077" max="3077" width="40.7109375" style="96" customWidth="1"/>
    <col min="3078" max="3078" width="74.140625" style="96" customWidth="1"/>
    <col min="3079" max="3328" width="9.140625" style="96"/>
    <col min="3329" max="3329" width="16" style="96" customWidth="1"/>
    <col min="3330" max="3330" width="15.5703125" style="96" bestFit="1" customWidth="1"/>
    <col min="3331" max="3331" width="25.5703125" style="96" customWidth="1"/>
    <col min="3332" max="3332" width="79" style="96" customWidth="1"/>
    <col min="3333" max="3333" width="40.7109375" style="96" customWidth="1"/>
    <col min="3334" max="3334" width="74.140625" style="96" customWidth="1"/>
    <col min="3335" max="3584" width="9.140625" style="96"/>
    <col min="3585" max="3585" width="16" style="96" customWidth="1"/>
    <col min="3586" max="3586" width="15.5703125" style="96" bestFit="1" customWidth="1"/>
    <col min="3587" max="3587" width="25.5703125" style="96" customWidth="1"/>
    <col min="3588" max="3588" width="79" style="96" customWidth="1"/>
    <col min="3589" max="3589" width="40.7109375" style="96" customWidth="1"/>
    <col min="3590" max="3590" width="74.140625" style="96" customWidth="1"/>
    <col min="3591" max="3840" width="9.140625" style="96"/>
    <col min="3841" max="3841" width="16" style="96" customWidth="1"/>
    <col min="3842" max="3842" width="15.5703125" style="96" bestFit="1" customWidth="1"/>
    <col min="3843" max="3843" width="25.5703125" style="96" customWidth="1"/>
    <col min="3844" max="3844" width="79" style="96" customWidth="1"/>
    <col min="3845" max="3845" width="40.7109375" style="96" customWidth="1"/>
    <col min="3846" max="3846" width="74.140625" style="96" customWidth="1"/>
    <col min="3847" max="4096" width="9.140625" style="96"/>
    <col min="4097" max="4097" width="16" style="96" customWidth="1"/>
    <col min="4098" max="4098" width="15.5703125" style="96" bestFit="1" customWidth="1"/>
    <col min="4099" max="4099" width="25.5703125" style="96" customWidth="1"/>
    <col min="4100" max="4100" width="79" style="96" customWidth="1"/>
    <col min="4101" max="4101" width="40.7109375" style="96" customWidth="1"/>
    <col min="4102" max="4102" width="74.140625" style="96" customWidth="1"/>
    <col min="4103" max="4352" width="9.140625" style="96"/>
    <col min="4353" max="4353" width="16" style="96" customWidth="1"/>
    <col min="4354" max="4354" width="15.5703125" style="96" bestFit="1" customWidth="1"/>
    <col min="4355" max="4355" width="25.5703125" style="96" customWidth="1"/>
    <col min="4356" max="4356" width="79" style="96" customWidth="1"/>
    <col min="4357" max="4357" width="40.7109375" style="96" customWidth="1"/>
    <col min="4358" max="4358" width="74.140625" style="96" customWidth="1"/>
    <col min="4359" max="4608" width="9.140625" style="96"/>
    <col min="4609" max="4609" width="16" style="96" customWidth="1"/>
    <col min="4610" max="4610" width="15.5703125" style="96" bestFit="1" customWidth="1"/>
    <col min="4611" max="4611" width="25.5703125" style="96" customWidth="1"/>
    <col min="4612" max="4612" width="79" style="96" customWidth="1"/>
    <col min="4613" max="4613" width="40.7109375" style="96" customWidth="1"/>
    <col min="4614" max="4614" width="74.140625" style="96" customWidth="1"/>
    <col min="4615" max="4864" width="9.140625" style="96"/>
    <col min="4865" max="4865" width="16" style="96" customWidth="1"/>
    <col min="4866" max="4866" width="15.5703125" style="96" bestFit="1" customWidth="1"/>
    <col min="4867" max="4867" width="25.5703125" style="96" customWidth="1"/>
    <col min="4868" max="4868" width="79" style="96" customWidth="1"/>
    <col min="4869" max="4869" width="40.7109375" style="96" customWidth="1"/>
    <col min="4870" max="4870" width="74.140625" style="96" customWidth="1"/>
    <col min="4871" max="5120" width="9.140625" style="96"/>
    <col min="5121" max="5121" width="16" style="96" customWidth="1"/>
    <col min="5122" max="5122" width="15.5703125" style="96" bestFit="1" customWidth="1"/>
    <col min="5123" max="5123" width="25.5703125" style="96" customWidth="1"/>
    <col min="5124" max="5124" width="79" style="96" customWidth="1"/>
    <col min="5125" max="5125" width="40.7109375" style="96" customWidth="1"/>
    <col min="5126" max="5126" width="74.140625" style="96" customWidth="1"/>
    <col min="5127" max="5376" width="9.140625" style="96"/>
    <col min="5377" max="5377" width="16" style="96" customWidth="1"/>
    <col min="5378" max="5378" width="15.5703125" style="96" bestFit="1" customWidth="1"/>
    <col min="5379" max="5379" width="25.5703125" style="96" customWidth="1"/>
    <col min="5380" max="5380" width="79" style="96" customWidth="1"/>
    <col min="5381" max="5381" width="40.7109375" style="96" customWidth="1"/>
    <col min="5382" max="5382" width="74.140625" style="96" customWidth="1"/>
    <col min="5383" max="5632" width="9.140625" style="96"/>
    <col min="5633" max="5633" width="16" style="96" customWidth="1"/>
    <col min="5634" max="5634" width="15.5703125" style="96" bestFit="1" customWidth="1"/>
    <col min="5635" max="5635" width="25.5703125" style="96" customWidth="1"/>
    <col min="5636" max="5636" width="79" style="96" customWidth="1"/>
    <col min="5637" max="5637" width="40.7109375" style="96" customWidth="1"/>
    <col min="5638" max="5638" width="74.140625" style="96" customWidth="1"/>
    <col min="5639" max="5888" width="9.140625" style="96"/>
    <col min="5889" max="5889" width="16" style="96" customWidth="1"/>
    <col min="5890" max="5890" width="15.5703125" style="96" bestFit="1" customWidth="1"/>
    <col min="5891" max="5891" width="25.5703125" style="96" customWidth="1"/>
    <col min="5892" max="5892" width="79" style="96" customWidth="1"/>
    <col min="5893" max="5893" width="40.7109375" style="96" customWidth="1"/>
    <col min="5894" max="5894" width="74.140625" style="96" customWidth="1"/>
    <col min="5895" max="6144" width="9.140625" style="96"/>
    <col min="6145" max="6145" width="16" style="96" customWidth="1"/>
    <col min="6146" max="6146" width="15.5703125" style="96" bestFit="1" customWidth="1"/>
    <col min="6147" max="6147" width="25.5703125" style="96" customWidth="1"/>
    <col min="6148" max="6148" width="79" style="96" customWidth="1"/>
    <col min="6149" max="6149" width="40.7109375" style="96" customWidth="1"/>
    <col min="6150" max="6150" width="74.140625" style="96" customWidth="1"/>
    <col min="6151" max="6400" width="9.140625" style="96"/>
    <col min="6401" max="6401" width="16" style="96" customWidth="1"/>
    <col min="6402" max="6402" width="15.5703125" style="96" bestFit="1" customWidth="1"/>
    <col min="6403" max="6403" width="25.5703125" style="96" customWidth="1"/>
    <col min="6404" max="6404" width="79" style="96" customWidth="1"/>
    <col min="6405" max="6405" width="40.7109375" style="96" customWidth="1"/>
    <col min="6406" max="6406" width="74.140625" style="96" customWidth="1"/>
    <col min="6407" max="6656" width="9.140625" style="96"/>
    <col min="6657" max="6657" width="16" style="96" customWidth="1"/>
    <col min="6658" max="6658" width="15.5703125" style="96" bestFit="1" customWidth="1"/>
    <col min="6659" max="6659" width="25.5703125" style="96" customWidth="1"/>
    <col min="6660" max="6660" width="79" style="96" customWidth="1"/>
    <col min="6661" max="6661" width="40.7109375" style="96" customWidth="1"/>
    <col min="6662" max="6662" width="74.140625" style="96" customWidth="1"/>
    <col min="6663" max="6912" width="9.140625" style="96"/>
    <col min="6913" max="6913" width="16" style="96" customWidth="1"/>
    <col min="6914" max="6914" width="15.5703125" style="96" bestFit="1" customWidth="1"/>
    <col min="6915" max="6915" width="25.5703125" style="96" customWidth="1"/>
    <col min="6916" max="6916" width="79" style="96" customWidth="1"/>
    <col min="6917" max="6917" width="40.7109375" style="96" customWidth="1"/>
    <col min="6918" max="6918" width="74.140625" style="96" customWidth="1"/>
    <col min="6919" max="7168" width="9.140625" style="96"/>
    <col min="7169" max="7169" width="16" style="96" customWidth="1"/>
    <col min="7170" max="7170" width="15.5703125" style="96" bestFit="1" customWidth="1"/>
    <col min="7171" max="7171" width="25.5703125" style="96" customWidth="1"/>
    <col min="7172" max="7172" width="79" style="96" customWidth="1"/>
    <col min="7173" max="7173" width="40.7109375" style="96" customWidth="1"/>
    <col min="7174" max="7174" width="74.140625" style="96" customWidth="1"/>
    <col min="7175" max="7424" width="9.140625" style="96"/>
    <col min="7425" max="7425" width="16" style="96" customWidth="1"/>
    <col min="7426" max="7426" width="15.5703125" style="96" bestFit="1" customWidth="1"/>
    <col min="7427" max="7427" width="25.5703125" style="96" customWidth="1"/>
    <col min="7428" max="7428" width="79" style="96" customWidth="1"/>
    <col min="7429" max="7429" width="40.7109375" style="96" customWidth="1"/>
    <col min="7430" max="7430" width="74.140625" style="96" customWidth="1"/>
    <col min="7431" max="7680" width="9.140625" style="96"/>
    <col min="7681" max="7681" width="16" style="96" customWidth="1"/>
    <col min="7682" max="7682" width="15.5703125" style="96" bestFit="1" customWidth="1"/>
    <col min="7683" max="7683" width="25.5703125" style="96" customWidth="1"/>
    <col min="7684" max="7684" width="79" style="96" customWidth="1"/>
    <col min="7685" max="7685" width="40.7109375" style="96" customWidth="1"/>
    <col min="7686" max="7686" width="74.140625" style="96" customWidth="1"/>
    <col min="7687" max="7936" width="9.140625" style="96"/>
    <col min="7937" max="7937" width="16" style="96" customWidth="1"/>
    <col min="7938" max="7938" width="15.5703125" style="96" bestFit="1" customWidth="1"/>
    <col min="7939" max="7939" width="25.5703125" style="96" customWidth="1"/>
    <col min="7940" max="7940" width="79" style="96" customWidth="1"/>
    <col min="7941" max="7941" width="40.7109375" style="96" customWidth="1"/>
    <col min="7942" max="7942" width="74.140625" style="96" customWidth="1"/>
    <col min="7943" max="8192" width="9.140625" style="96"/>
    <col min="8193" max="8193" width="16" style="96" customWidth="1"/>
    <col min="8194" max="8194" width="15.5703125" style="96" bestFit="1" customWidth="1"/>
    <col min="8195" max="8195" width="25.5703125" style="96" customWidth="1"/>
    <col min="8196" max="8196" width="79" style="96" customWidth="1"/>
    <col min="8197" max="8197" width="40.7109375" style="96" customWidth="1"/>
    <col min="8198" max="8198" width="74.140625" style="96" customWidth="1"/>
    <col min="8199" max="8448" width="9.140625" style="96"/>
    <col min="8449" max="8449" width="16" style="96" customWidth="1"/>
    <col min="8450" max="8450" width="15.5703125" style="96" bestFit="1" customWidth="1"/>
    <col min="8451" max="8451" width="25.5703125" style="96" customWidth="1"/>
    <col min="8452" max="8452" width="79" style="96" customWidth="1"/>
    <col min="8453" max="8453" width="40.7109375" style="96" customWidth="1"/>
    <col min="8454" max="8454" width="74.140625" style="96" customWidth="1"/>
    <col min="8455" max="8704" width="9.140625" style="96"/>
    <col min="8705" max="8705" width="16" style="96" customWidth="1"/>
    <col min="8706" max="8706" width="15.5703125" style="96" bestFit="1" customWidth="1"/>
    <col min="8707" max="8707" width="25.5703125" style="96" customWidth="1"/>
    <col min="8708" max="8708" width="79" style="96" customWidth="1"/>
    <col min="8709" max="8709" width="40.7109375" style="96" customWidth="1"/>
    <col min="8710" max="8710" width="74.140625" style="96" customWidth="1"/>
    <col min="8711" max="8960" width="9.140625" style="96"/>
    <col min="8961" max="8961" width="16" style="96" customWidth="1"/>
    <col min="8962" max="8962" width="15.5703125" style="96" bestFit="1" customWidth="1"/>
    <col min="8963" max="8963" width="25.5703125" style="96" customWidth="1"/>
    <col min="8964" max="8964" width="79" style="96" customWidth="1"/>
    <col min="8965" max="8965" width="40.7109375" style="96" customWidth="1"/>
    <col min="8966" max="8966" width="74.140625" style="96" customWidth="1"/>
    <col min="8967" max="9216" width="9.140625" style="96"/>
    <col min="9217" max="9217" width="16" style="96" customWidth="1"/>
    <col min="9218" max="9218" width="15.5703125" style="96" bestFit="1" customWidth="1"/>
    <col min="9219" max="9219" width="25.5703125" style="96" customWidth="1"/>
    <col min="9220" max="9220" width="79" style="96" customWidth="1"/>
    <col min="9221" max="9221" width="40.7109375" style="96" customWidth="1"/>
    <col min="9222" max="9222" width="74.140625" style="96" customWidth="1"/>
    <col min="9223" max="9472" width="9.140625" style="96"/>
    <col min="9473" max="9473" width="16" style="96" customWidth="1"/>
    <col min="9474" max="9474" width="15.5703125" style="96" bestFit="1" customWidth="1"/>
    <col min="9475" max="9475" width="25.5703125" style="96" customWidth="1"/>
    <col min="9476" max="9476" width="79" style="96" customWidth="1"/>
    <col min="9477" max="9477" width="40.7109375" style="96" customWidth="1"/>
    <col min="9478" max="9478" width="74.140625" style="96" customWidth="1"/>
    <col min="9479" max="9728" width="9.140625" style="96"/>
    <col min="9729" max="9729" width="16" style="96" customWidth="1"/>
    <col min="9730" max="9730" width="15.5703125" style="96" bestFit="1" customWidth="1"/>
    <col min="9731" max="9731" width="25.5703125" style="96" customWidth="1"/>
    <col min="9732" max="9732" width="79" style="96" customWidth="1"/>
    <col min="9733" max="9733" width="40.7109375" style="96" customWidth="1"/>
    <col min="9734" max="9734" width="74.140625" style="96" customWidth="1"/>
    <col min="9735" max="9984" width="9.140625" style="96"/>
    <col min="9985" max="9985" width="16" style="96" customWidth="1"/>
    <col min="9986" max="9986" width="15.5703125" style="96" bestFit="1" customWidth="1"/>
    <col min="9987" max="9987" width="25.5703125" style="96" customWidth="1"/>
    <col min="9988" max="9988" width="79" style="96" customWidth="1"/>
    <col min="9989" max="9989" width="40.7109375" style="96" customWidth="1"/>
    <col min="9990" max="9990" width="74.140625" style="96" customWidth="1"/>
    <col min="9991" max="10240" width="9.140625" style="96"/>
    <col min="10241" max="10241" width="16" style="96" customWidth="1"/>
    <col min="10242" max="10242" width="15.5703125" style="96" bestFit="1" customWidth="1"/>
    <col min="10243" max="10243" width="25.5703125" style="96" customWidth="1"/>
    <col min="10244" max="10244" width="79" style="96" customWidth="1"/>
    <col min="10245" max="10245" width="40.7109375" style="96" customWidth="1"/>
    <col min="10246" max="10246" width="74.140625" style="96" customWidth="1"/>
    <col min="10247" max="10496" width="9.140625" style="96"/>
    <col min="10497" max="10497" width="16" style="96" customWidth="1"/>
    <col min="10498" max="10498" width="15.5703125" style="96" bestFit="1" customWidth="1"/>
    <col min="10499" max="10499" width="25.5703125" style="96" customWidth="1"/>
    <col min="10500" max="10500" width="79" style="96" customWidth="1"/>
    <col min="10501" max="10501" width="40.7109375" style="96" customWidth="1"/>
    <col min="10502" max="10502" width="74.140625" style="96" customWidth="1"/>
    <col min="10503" max="10752" width="9.140625" style="96"/>
    <col min="10753" max="10753" width="16" style="96" customWidth="1"/>
    <col min="10754" max="10754" width="15.5703125" style="96" bestFit="1" customWidth="1"/>
    <col min="10755" max="10755" width="25.5703125" style="96" customWidth="1"/>
    <col min="10756" max="10756" width="79" style="96" customWidth="1"/>
    <col min="10757" max="10757" width="40.7109375" style="96" customWidth="1"/>
    <col min="10758" max="10758" width="74.140625" style="96" customWidth="1"/>
    <col min="10759" max="11008" width="9.140625" style="96"/>
    <col min="11009" max="11009" width="16" style="96" customWidth="1"/>
    <col min="11010" max="11010" width="15.5703125" style="96" bestFit="1" customWidth="1"/>
    <col min="11011" max="11011" width="25.5703125" style="96" customWidth="1"/>
    <col min="11012" max="11012" width="79" style="96" customWidth="1"/>
    <col min="11013" max="11013" width="40.7109375" style="96" customWidth="1"/>
    <col min="11014" max="11014" width="74.140625" style="96" customWidth="1"/>
    <col min="11015" max="11264" width="9.140625" style="96"/>
    <col min="11265" max="11265" width="16" style="96" customWidth="1"/>
    <col min="11266" max="11266" width="15.5703125" style="96" bestFit="1" customWidth="1"/>
    <col min="11267" max="11267" width="25.5703125" style="96" customWidth="1"/>
    <col min="11268" max="11268" width="79" style="96" customWidth="1"/>
    <col min="11269" max="11269" width="40.7109375" style="96" customWidth="1"/>
    <col min="11270" max="11270" width="74.140625" style="96" customWidth="1"/>
    <col min="11271" max="11520" width="9.140625" style="96"/>
    <col min="11521" max="11521" width="16" style="96" customWidth="1"/>
    <col min="11522" max="11522" width="15.5703125" style="96" bestFit="1" customWidth="1"/>
    <col min="11523" max="11523" width="25.5703125" style="96" customWidth="1"/>
    <col min="11524" max="11524" width="79" style="96" customWidth="1"/>
    <col min="11525" max="11525" width="40.7109375" style="96" customWidth="1"/>
    <col min="11526" max="11526" width="74.140625" style="96" customWidth="1"/>
    <col min="11527" max="11776" width="9.140625" style="96"/>
    <col min="11777" max="11777" width="16" style="96" customWidth="1"/>
    <col min="11778" max="11778" width="15.5703125" style="96" bestFit="1" customWidth="1"/>
    <col min="11779" max="11779" width="25.5703125" style="96" customWidth="1"/>
    <col min="11780" max="11780" width="79" style="96" customWidth="1"/>
    <col min="11781" max="11781" width="40.7109375" style="96" customWidth="1"/>
    <col min="11782" max="11782" width="74.140625" style="96" customWidth="1"/>
    <col min="11783" max="12032" width="9.140625" style="96"/>
    <col min="12033" max="12033" width="16" style="96" customWidth="1"/>
    <col min="12034" max="12034" width="15.5703125" style="96" bestFit="1" customWidth="1"/>
    <col min="12035" max="12035" width="25.5703125" style="96" customWidth="1"/>
    <col min="12036" max="12036" width="79" style="96" customWidth="1"/>
    <col min="12037" max="12037" width="40.7109375" style="96" customWidth="1"/>
    <col min="12038" max="12038" width="74.140625" style="96" customWidth="1"/>
    <col min="12039" max="12288" width="9.140625" style="96"/>
    <col min="12289" max="12289" width="16" style="96" customWidth="1"/>
    <col min="12290" max="12290" width="15.5703125" style="96" bestFit="1" customWidth="1"/>
    <col min="12291" max="12291" width="25.5703125" style="96" customWidth="1"/>
    <col min="12292" max="12292" width="79" style="96" customWidth="1"/>
    <col min="12293" max="12293" width="40.7109375" style="96" customWidth="1"/>
    <col min="12294" max="12294" width="74.140625" style="96" customWidth="1"/>
    <col min="12295" max="12544" width="9.140625" style="96"/>
    <col min="12545" max="12545" width="16" style="96" customWidth="1"/>
    <col min="12546" max="12546" width="15.5703125" style="96" bestFit="1" customWidth="1"/>
    <col min="12547" max="12547" width="25.5703125" style="96" customWidth="1"/>
    <col min="12548" max="12548" width="79" style="96" customWidth="1"/>
    <col min="12549" max="12549" width="40.7109375" style="96" customWidth="1"/>
    <col min="12550" max="12550" width="74.140625" style="96" customWidth="1"/>
    <col min="12551" max="12800" width="9.140625" style="96"/>
    <col min="12801" max="12801" width="16" style="96" customWidth="1"/>
    <col min="12802" max="12802" width="15.5703125" style="96" bestFit="1" customWidth="1"/>
    <col min="12803" max="12803" width="25.5703125" style="96" customWidth="1"/>
    <col min="12804" max="12804" width="79" style="96" customWidth="1"/>
    <col min="12805" max="12805" width="40.7109375" style="96" customWidth="1"/>
    <col min="12806" max="12806" width="74.140625" style="96" customWidth="1"/>
    <col min="12807" max="13056" width="9.140625" style="96"/>
    <col min="13057" max="13057" width="16" style="96" customWidth="1"/>
    <col min="13058" max="13058" width="15.5703125" style="96" bestFit="1" customWidth="1"/>
    <col min="13059" max="13059" width="25.5703125" style="96" customWidth="1"/>
    <col min="13060" max="13060" width="79" style="96" customWidth="1"/>
    <col min="13061" max="13061" width="40.7109375" style="96" customWidth="1"/>
    <col min="13062" max="13062" width="74.140625" style="96" customWidth="1"/>
    <col min="13063" max="13312" width="9.140625" style="96"/>
    <col min="13313" max="13313" width="16" style="96" customWidth="1"/>
    <col min="13314" max="13314" width="15.5703125" style="96" bestFit="1" customWidth="1"/>
    <col min="13315" max="13315" width="25.5703125" style="96" customWidth="1"/>
    <col min="13316" max="13316" width="79" style="96" customWidth="1"/>
    <col min="13317" max="13317" width="40.7109375" style="96" customWidth="1"/>
    <col min="13318" max="13318" width="74.140625" style="96" customWidth="1"/>
    <col min="13319" max="13568" width="9.140625" style="96"/>
    <col min="13569" max="13569" width="16" style="96" customWidth="1"/>
    <col min="13570" max="13570" width="15.5703125" style="96" bestFit="1" customWidth="1"/>
    <col min="13571" max="13571" width="25.5703125" style="96" customWidth="1"/>
    <col min="13572" max="13572" width="79" style="96" customWidth="1"/>
    <col min="13573" max="13573" width="40.7109375" style="96" customWidth="1"/>
    <col min="13574" max="13574" width="74.140625" style="96" customWidth="1"/>
    <col min="13575" max="13824" width="9.140625" style="96"/>
    <col min="13825" max="13825" width="16" style="96" customWidth="1"/>
    <col min="13826" max="13826" width="15.5703125" style="96" bestFit="1" customWidth="1"/>
    <col min="13827" max="13827" width="25.5703125" style="96" customWidth="1"/>
    <col min="13828" max="13828" width="79" style="96" customWidth="1"/>
    <col min="13829" max="13829" width="40.7109375" style="96" customWidth="1"/>
    <col min="13830" max="13830" width="74.140625" style="96" customWidth="1"/>
    <col min="13831" max="14080" width="9.140625" style="96"/>
    <col min="14081" max="14081" width="16" style="96" customWidth="1"/>
    <col min="14082" max="14082" width="15.5703125" style="96" bestFit="1" customWidth="1"/>
    <col min="14083" max="14083" width="25.5703125" style="96" customWidth="1"/>
    <col min="14084" max="14084" width="79" style="96" customWidth="1"/>
    <col min="14085" max="14085" width="40.7109375" style="96" customWidth="1"/>
    <col min="14086" max="14086" width="74.140625" style="96" customWidth="1"/>
    <col min="14087" max="14336" width="9.140625" style="96"/>
    <col min="14337" max="14337" width="16" style="96" customWidth="1"/>
    <col min="14338" max="14338" width="15.5703125" style="96" bestFit="1" customWidth="1"/>
    <col min="14339" max="14339" width="25.5703125" style="96" customWidth="1"/>
    <col min="14340" max="14340" width="79" style="96" customWidth="1"/>
    <col min="14341" max="14341" width="40.7109375" style="96" customWidth="1"/>
    <col min="14342" max="14342" width="74.140625" style="96" customWidth="1"/>
    <col min="14343" max="14592" width="9.140625" style="96"/>
    <col min="14593" max="14593" width="16" style="96" customWidth="1"/>
    <col min="14594" max="14594" width="15.5703125" style="96" bestFit="1" customWidth="1"/>
    <col min="14595" max="14595" width="25.5703125" style="96" customWidth="1"/>
    <col min="14596" max="14596" width="79" style="96" customWidth="1"/>
    <col min="14597" max="14597" width="40.7109375" style="96" customWidth="1"/>
    <col min="14598" max="14598" width="74.140625" style="96" customWidth="1"/>
    <col min="14599" max="14848" width="9.140625" style="96"/>
    <col min="14849" max="14849" width="16" style="96" customWidth="1"/>
    <col min="14850" max="14850" width="15.5703125" style="96" bestFit="1" customWidth="1"/>
    <col min="14851" max="14851" width="25.5703125" style="96" customWidth="1"/>
    <col min="14852" max="14852" width="79" style="96" customWidth="1"/>
    <col min="14853" max="14853" width="40.7109375" style="96" customWidth="1"/>
    <col min="14854" max="14854" width="74.140625" style="96" customWidth="1"/>
    <col min="14855" max="15104" width="9.140625" style="96"/>
    <col min="15105" max="15105" width="16" style="96" customWidth="1"/>
    <col min="15106" max="15106" width="15.5703125" style="96" bestFit="1" customWidth="1"/>
    <col min="15107" max="15107" width="25.5703125" style="96" customWidth="1"/>
    <col min="15108" max="15108" width="79" style="96" customWidth="1"/>
    <col min="15109" max="15109" width="40.7109375" style="96" customWidth="1"/>
    <col min="15110" max="15110" width="74.140625" style="96" customWidth="1"/>
    <col min="15111" max="15360" width="9.140625" style="96"/>
    <col min="15361" max="15361" width="16" style="96" customWidth="1"/>
    <col min="15362" max="15362" width="15.5703125" style="96" bestFit="1" customWidth="1"/>
    <col min="15363" max="15363" width="25.5703125" style="96" customWidth="1"/>
    <col min="15364" max="15364" width="79" style="96" customWidth="1"/>
    <col min="15365" max="15365" width="40.7109375" style="96" customWidth="1"/>
    <col min="15366" max="15366" width="74.140625" style="96" customWidth="1"/>
    <col min="15367" max="15616" width="9.140625" style="96"/>
    <col min="15617" max="15617" width="16" style="96" customWidth="1"/>
    <col min="15618" max="15618" width="15.5703125" style="96" bestFit="1" customWidth="1"/>
    <col min="15619" max="15619" width="25.5703125" style="96" customWidth="1"/>
    <col min="15620" max="15620" width="79" style="96" customWidth="1"/>
    <col min="15621" max="15621" width="40.7109375" style="96" customWidth="1"/>
    <col min="15622" max="15622" width="74.140625" style="96" customWidth="1"/>
    <col min="15623" max="15872" width="9.140625" style="96"/>
    <col min="15873" max="15873" width="16" style="96" customWidth="1"/>
    <col min="15874" max="15874" width="15.5703125" style="96" bestFit="1" customWidth="1"/>
    <col min="15875" max="15875" width="25.5703125" style="96" customWidth="1"/>
    <col min="15876" max="15876" width="79" style="96" customWidth="1"/>
    <col min="15877" max="15877" width="40.7109375" style="96" customWidth="1"/>
    <col min="15878" max="15878" width="74.140625" style="96" customWidth="1"/>
    <col min="15879" max="16128" width="9.140625" style="96"/>
    <col min="16129" max="16129" width="16" style="96" customWidth="1"/>
    <col min="16130" max="16130" width="15.5703125" style="96" bestFit="1" customWidth="1"/>
    <col min="16131" max="16131" width="25.5703125" style="96" customWidth="1"/>
    <col min="16132" max="16132" width="79" style="96" customWidth="1"/>
    <col min="16133" max="16133" width="40.7109375" style="96" customWidth="1"/>
    <col min="16134" max="16134" width="74.140625" style="96" customWidth="1"/>
    <col min="16135" max="16384" width="9.140625" style="96"/>
  </cols>
  <sheetData>
    <row r="1" spans="1:6" ht="52.5" customHeight="1" x14ac:dyDescent="0.2">
      <c r="A1" s="127"/>
      <c r="B1" s="127"/>
      <c r="C1" s="127"/>
      <c r="D1" s="128" t="s">
        <v>1124</v>
      </c>
      <c r="E1" s="127"/>
      <c r="F1" s="127"/>
    </row>
    <row r="2" spans="1:6" x14ac:dyDescent="0.2">
      <c r="A2" s="124" t="s">
        <v>1123</v>
      </c>
      <c r="B2" s="126" t="s">
        <v>1122</v>
      </c>
      <c r="C2" s="126" t="s">
        <v>1121</v>
      </c>
      <c r="D2" s="126" t="s">
        <v>1120</v>
      </c>
      <c r="E2" s="125" t="s">
        <v>1119</v>
      </c>
      <c r="F2" s="124" t="s">
        <v>1118</v>
      </c>
    </row>
    <row r="3" spans="1:6" x14ac:dyDescent="0.2">
      <c r="A3" s="108" t="s">
        <v>147</v>
      </c>
      <c r="B3" s="109" t="s">
        <v>1117</v>
      </c>
      <c r="C3" s="107"/>
      <c r="D3" s="107" t="s">
        <v>1116</v>
      </c>
      <c r="E3" s="108" t="s">
        <v>1115</v>
      </c>
      <c r="F3" s="107" t="s">
        <v>1114</v>
      </c>
    </row>
    <row r="4" spans="1:6" x14ac:dyDescent="0.2">
      <c r="A4" s="108" t="s">
        <v>1113</v>
      </c>
      <c r="B4" s="109" t="s">
        <v>1112</v>
      </c>
      <c r="C4" s="107" t="s">
        <v>1111</v>
      </c>
      <c r="D4" s="107" t="s">
        <v>1110</v>
      </c>
      <c r="E4" s="108" t="s">
        <v>1109</v>
      </c>
      <c r="F4" s="107" t="s">
        <v>1108</v>
      </c>
    </row>
    <row r="5" spans="1:6" x14ac:dyDescent="0.2">
      <c r="A5" s="108" t="s">
        <v>38</v>
      </c>
      <c r="B5" s="109" t="s">
        <v>1107</v>
      </c>
      <c r="C5" s="107" t="s">
        <v>1106</v>
      </c>
      <c r="D5" s="107" t="s">
        <v>1105</v>
      </c>
      <c r="E5" s="108" t="s">
        <v>1104</v>
      </c>
      <c r="F5" s="107" t="s">
        <v>1103</v>
      </c>
    </row>
    <row r="6" spans="1:6" x14ac:dyDescent="0.2">
      <c r="A6" s="108" t="s">
        <v>49</v>
      </c>
      <c r="B6" s="109" t="s">
        <v>1102</v>
      </c>
      <c r="C6" s="107" t="s">
        <v>1101</v>
      </c>
      <c r="D6" s="107" t="s">
        <v>1100</v>
      </c>
      <c r="E6" s="108" t="s">
        <v>1099</v>
      </c>
      <c r="F6" s="107" t="s">
        <v>1098</v>
      </c>
    </row>
    <row r="7" spans="1:6" x14ac:dyDescent="0.2">
      <c r="A7" s="108" t="s">
        <v>143</v>
      </c>
      <c r="B7" s="109" t="s">
        <v>1097</v>
      </c>
      <c r="C7" s="107" t="s">
        <v>1096</v>
      </c>
      <c r="D7" s="107" t="s">
        <v>1095</v>
      </c>
      <c r="E7" s="108" t="s">
        <v>1094</v>
      </c>
      <c r="F7" s="107" t="s">
        <v>1093</v>
      </c>
    </row>
    <row r="8" spans="1:6" x14ac:dyDescent="0.2">
      <c r="A8" s="108" t="s">
        <v>63</v>
      </c>
      <c r="B8" s="109" t="s">
        <v>1092</v>
      </c>
      <c r="C8" s="107"/>
      <c r="D8" s="107" t="s">
        <v>1091</v>
      </c>
      <c r="E8" s="108" t="s">
        <v>1090</v>
      </c>
      <c r="F8" s="107" t="s">
        <v>1089</v>
      </c>
    </row>
    <row r="9" spans="1:6" x14ac:dyDescent="0.2">
      <c r="A9" s="108" t="s">
        <v>148</v>
      </c>
      <c r="B9" s="109" t="s">
        <v>1088</v>
      </c>
      <c r="C9" s="107"/>
      <c r="D9" s="107" t="s">
        <v>1087</v>
      </c>
      <c r="E9" s="108" t="s">
        <v>1086</v>
      </c>
      <c r="F9" s="107" t="s">
        <v>1085</v>
      </c>
    </row>
    <row r="10" spans="1:6" x14ac:dyDescent="0.2">
      <c r="A10" s="108" t="s">
        <v>149</v>
      </c>
      <c r="B10" s="109" t="s">
        <v>1084</v>
      </c>
      <c r="C10" s="107"/>
      <c r="D10" s="107" t="s">
        <v>1083</v>
      </c>
      <c r="E10" s="108" t="s">
        <v>1082</v>
      </c>
      <c r="F10" s="107" t="s">
        <v>1081</v>
      </c>
    </row>
    <row r="11" spans="1:6" x14ac:dyDescent="0.2">
      <c r="A11" s="108" t="s">
        <v>1080</v>
      </c>
      <c r="B11" s="109" t="s">
        <v>1079</v>
      </c>
      <c r="C11" s="107"/>
      <c r="D11" s="107" t="s">
        <v>1078</v>
      </c>
      <c r="E11" s="108" t="s">
        <v>1077</v>
      </c>
      <c r="F11" s="107" t="s">
        <v>1076</v>
      </c>
    </row>
    <row r="12" spans="1:6" x14ac:dyDescent="0.2">
      <c r="A12" s="108" t="s">
        <v>40</v>
      </c>
      <c r="B12" s="109" t="s">
        <v>1075</v>
      </c>
      <c r="C12" s="107"/>
      <c r="D12" s="107" t="s">
        <v>1074</v>
      </c>
      <c r="E12" s="108" t="s">
        <v>1073</v>
      </c>
      <c r="F12" s="107" t="s">
        <v>1072</v>
      </c>
    </row>
    <row r="13" spans="1:6" x14ac:dyDescent="0.2">
      <c r="A13" s="108" t="s">
        <v>47</v>
      </c>
      <c r="B13" s="109" t="s">
        <v>1071</v>
      </c>
      <c r="C13" s="107" t="s">
        <v>1070</v>
      </c>
      <c r="D13" s="107" t="s">
        <v>1069</v>
      </c>
      <c r="E13" s="108" t="s">
        <v>1068</v>
      </c>
      <c r="F13" s="107" t="s">
        <v>1067</v>
      </c>
    </row>
    <row r="14" spans="1:6" x14ac:dyDescent="0.2">
      <c r="A14" s="108" t="s">
        <v>1066</v>
      </c>
      <c r="B14" s="109" t="s">
        <v>1065</v>
      </c>
      <c r="C14" s="107" t="s">
        <v>1064</v>
      </c>
      <c r="D14" s="107" t="s">
        <v>1063</v>
      </c>
      <c r="E14" s="108" t="s">
        <v>1062</v>
      </c>
      <c r="F14" s="107" t="s">
        <v>1061</v>
      </c>
    </row>
    <row r="15" spans="1:6" x14ac:dyDescent="0.2">
      <c r="A15" s="108" t="s">
        <v>1060</v>
      </c>
      <c r="B15" s="109" t="s">
        <v>1059</v>
      </c>
      <c r="C15" s="107"/>
      <c r="D15" s="107" t="s">
        <v>1058</v>
      </c>
      <c r="E15" s="108" t="s">
        <v>1057</v>
      </c>
      <c r="F15" s="107" t="s">
        <v>1056</v>
      </c>
    </row>
    <row r="16" spans="1:6" x14ac:dyDescent="0.2">
      <c r="A16" s="108" t="s">
        <v>109</v>
      </c>
      <c r="B16" s="109" t="s">
        <v>1055</v>
      </c>
      <c r="C16" s="107"/>
      <c r="D16" s="107" t="s">
        <v>1054</v>
      </c>
      <c r="E16" s="108" t="s">
        <v>1053</v>
      </c>
      <c r="F16" s="107" t="s">
        <v>1052</v>
      </c>
    </row>
    <row r="17" spans="1:6" x14ac:dyDescent="0.2">
      <c r="A17" s="108" t="s">
        <v>150</v>
      </c>
      <c r="B17" s="109" t="s">
        <v>1051</v>
      </c>
      <c r="C17" s="107" t="s">
        <v>1050</v>
      </c>
      <c r="D17" s="107" t="s">
        <v>1049</v>
      </c>
      <c r="E17" s="108" t="s">
        <v>1048</v>
      </c>
      <c r="F17" s="107" t="s">
        <v>1047</v>
      </c>
    </row>
    <row r="18" spans="1:6" x14ac:dyDescent="0.2">
      <c r="A18" s="108" t="s">
        <v>70</v>
      </c>
      <c r="B18" s="109" t="s">
        <v>1046</v>
      </c>
      <c r="C18" s="107" t="s">
        <v>1045</v>
      </c>
      <c r="D18" s="107" t="s">
        <v>1044</v>
      </c>
      <c r="E18" s="108" t="s">
        <v>1043</v>
      </c>
      <c r="F18" s="107" t="s">
        <v>1042</v>
      </c>
    </row>
    <row r="19" spans="1:6" x14ac:dyDescent="0.2">
      <c r="A19" s="108" t="s">
        <v>79</v>
      </c>
      <c r="B19" s="109" t="s">
        <v>1041</v>
      </c>
      <c r="C19" s="107"/>
      <c r="D19" s="107" t="s">
        <v>1040</v>
      </c>
      <c r="E19" s="108" t="s">
        <v>1039</v>
      </c>
      <c r="F19" s="107" t="s">
        <v>1038</v>
      </c>
    </row>
    <row r="20" spans="1:6" x14ac:dyDescent="0.2">
      <c r="A20" s="108" t="s">
        <v>98</v>
      </c>
      <c r="B20" s="109" t="s">
        <v>1037</v>
      </c>
      <c r="C20" s="107"/>
      <c r="D20" s="107" t="s">
        <v>1036</v>
      </c>
      <c r="E20" s="108" t="s">
        <v>1035</v>
      </c>
      <c r="F20" s="107" t="s">
        <v>1034</v>
      </c>
    </row>
    <row r="21" spans="1:6" x14ac:dyDescent="0.2">
      <c r="A21" s="108" t="s">
        <v>75</v>
      </c>
      <c r="B21" s="109" t="s">
        <v>1033</v>
      </c>
      <c r="C21" s="107" t="s">
        <v>1032</v>
      </c>
      <c r="D21" s="107" t="s">
        <v>1031</v>
      </c>
      <c r="E21" s="108" t="s">
        <v>1030</v>
      </c>
      <c r="F21" s="107" t="s">
        <v>1029</v>
      </c>
    </row>
    <row r="22" spans="1:6" x14ac:dyDescent="0.2">
      <c r="A22" s="108" t="s">
        <v>1028</v>
      </c>
      <c r="B22" s="109" t="s">
        <v>1027</v>
      </c>
      <c r="C22" s="107" t="s">
        <v>1026</v>
      </c>
      <c r="D22" s="107" t="s">
        <v>1025</v>
      </c>
      <c r="E22" s="108" t="s">
        <v>1024</v>
      </c>
      <c r="F22" s="107" t="s">
        <v>1023</v>
      </c>
    </row>
    <row r="23" spans="1:6" x14ac:dyDescent="0.2">
      <c r="A23" s="108" t="s">
        <v>126</v>
      </c>
      <c r="B23" s="109" t="s">
        <v>1022</v>
      </c>
      <c r="C23" s="107"/>
      <c r="D23" s="107" t="s">
        <v>1021</v>
      </c>
      <c r="E23" s="108" t="s">
        <v>1020</v>
      </c>
      <c r="F23" s="107" t="s">
        <v>1019</v>
      </c>
    </row>
    <row r="24" spans="1:6" x14ac:dyDescent="0.2">
      <c r="A24" s="108" t="s">
        <v>35</v>
      </c>
      <c r="B24" s="109" t="s">
        <v>1018</v>
      </c>
      <c r="C24" s="107" t="s">
        <v>1017</v>
      </c>
      <c r="D24" s="107" t="s">
        <v>1016</v>
      </c>
      <c r="E24" s="108" t="s">
        <v>1015</v>
      </c>
      <c r="F24" s="107" t="s">
        <v>1014</v>
      </c>
    </row>
    <row r="25" spans="1:6" x14ac:dyDescent="0.2">
      <c r="A25" s="108" t="s">
        <v>1013</v>
      </c>
      <c r="B25" s="109" t="s">
        <v>1012</v>
      </c>
      <c r="C25" s="107" t="s">
        <v>1011</v>
      </c>
      <c r="D25" s="107" t="s">
        <v>1010</v>
      </c>
      <c r="E25" s="108" t="s">
        <v>1009</v>
      </c>
      <c r="F25" s="107" t="s">
        <v>1008</v>
      </c>
    </row>
    <row r="26" spans="1:6" x14ac:dyDescent="0.2">
      <c r="A26" s="108" t="s">
        <v>1007</v>
      </c>
      <c r="B26" s="109" t="s">
        <v>1006</v>
      </c>
      <c r="C26" s="107" t="s">
        <v>1005</v>
      </c>
      <c r="D26" s="107" t="s">
        <v>1004</v>
      </c>
      <c r="E26" s="108" t="s">
        <v>1003</v>
      </c>
      <c r="F26" s="107" t="s">
        <v>1002</v>
      </c>
    </row>
    <row r="27" spans="1:6" x14ac:dyDescent="0.2">
      <c r="A27" s="108" t="s">
        <v>1001</v>
      </c>
      <c r="B27" s="109" t="s">
        <v>1000</v>
      </c>
      <c r="C27" s="107"/>
      <c r="D27" s="107" t="s">
        <v>999</v>
      </c>
      <c r="E27" s="108" t="s">
        <v>998</v>
      </c>
      <c r="F27" s="107" t="s">
        <v>997</v>
      </c>
    </row>
    <row r="28" spans="1:6" x14ac:dyDescent="0.2">
      <c r="A28" s="108" t="s">
        <v>62</v>
      </c>
      <c r="B28" s="109" t="s">
        <v>996</v>
      </c>
      <c r="C28" s="107"/>
      <c r="D28" s="107" t="s">
        <v>995</v>
      </c>
      <c r="E28" s="108" t="s">
        <v>994</v>
      </c>
      <c r="F28" s="107" t="s">
        <v>993</v>
      </c>
    </row>
    <row r="29" spans="1:6" x14ac:dyDescent="0.2">
      <c r="A29" s="108" t="s">
        <v>992</v>
      </c>
      <c r="B29" s="109" t="s">
        <v>991</v>
      </c>
      <c r="C29" s="107" t="s">
        <v>990</v>
      </c>
      <c r="D29" s="107" t="s">
        <v>989</v>
      </c>
      <c r="E29" s="108" t="s">
        <v>988</v>
      </c>
      <c r="F29" s="107" t="s">
        <v>987</v>
      </c>
    </row>
    <row r="30" spans="1:6" x14ac:dyDescent="0.2">
      <c r="A30" s="108" t="s">
        <v>64</v>
      </c>
      <c r="B30" s="109" t="s">
        <v>986</v>
      </c>
      <c r="C30" s="107" t="s">
        <v>985</v>
      </c>
      <c r="D30" s="107" t="s">
        <v>984</v>
      </c>
      <c r="E30" s="108" t="s">
        <v>983</v>
      </c>
      <c r="F30" s="107" t="s">
        <v>982</v>
      </c>
    </row>
    <row r="31" spans="1:6" x14ac:dyDescent="0.2">
      <c r="A31" s="108" t="s">
        <v>152</v>
      </c>
      <c r="B31" s="109" t="s">
        <v>981</v>
      </c>
      <c r="C31" s="107"/>
      <c r="D31" s="107" t="s">
        <v>980</v>
      </c>
      <c r="E31" s="108" t="s">
        <v>979</v>
      </c>
      <c r="F31" s="107" t="s">
        <v>978</v>
      </c>
    </row>
    <row r="32" spans="1:6" x14ac:dyDescent="0.2">
      <c r="A32" s="108" t="s">
        <v>37</v>
      </c>
      <c r="B32" s="109" t="s">
        <v>977</v>
      </c>
      <c r="C32" s="107"/>
      <c r="D32" s="107" t="s">
        <v>976</v>
      </c>
      <c r="E32" s="108" t="s">
        <v>975</v>
      </c>
      <c r="F32" s="107" t="s">
        <v>974</v>
      </c>
    </row>
    <row r="33" spans="1:6" x14ac:dyDescent="0.2">
      <c r="A33" s="108" t="s">
        <v>133</v>
      </c>
      <c r="B33" s="109" t="s">
        <v>973</v>
      </c>
      <c r="C33" s="107" t="s">
        <v>972</v>
      </c>
      <c r="D33" s="107" t="s">
        <v>971</v>
      </c>
      <c r="E33" s="108" t="s">
        <v>970</v>
      </c>
      <c r="F33" s="107" t="s">
        <v>969</v>
      </c>
    </row>
    <row r="34" spans="1:6" x14ac:dyDescent="0.2">
      <c r="A34" s="108" t="s">
        <v>61</v>
      </c>
      <c r="B34" s="109" t="s">
        <v>968</v>
      </c>
      <c r="C34" s="107" t="s">
        <v>967</v>
      </c>
      <c r="D34" s="107" t="s">
        <v>966</v>
      </c>
      <c r="E34" s="108" t="s">
        <v>965</v>
      </c>
      <c r="F34" s="107" t="s">
        <v>964</v>
      </c>
    </row>
    <row r="35" spans="1:6" x14ac:dyDescent="0.2">
      <c r="A35" s="108" t="s">
        <v>73</v>
      </c>
      <c r="B35" s="109" t="s">
        <v>963</v>
      </c>
      <c r="C35" s="107"/>
      <c r="D35" s="107" t="s">
        <v>962</v>
      </c>
      <c r="E35" s="108" t="s">
        <v>961</v>
      </c>
      <c r="F35" s="107" t="s">
        <v>960</v>
      </c>
    </row>
    <row r="36" spans="1:6" x14ac:dyDescent="0.2">
      <c r="A36" s="108" t="s">
        <v>959</v>
      </c>
      <c r="B36" s="109" t="s">
        <v>958</v>
      </c>
      <c r="C36" s="107"/>
      <c r="D36" s="107" t="s">
        <v>957</v>
      </c>
      <c r="E36" s="108" t="s">
        <v>956</v>
      </c>
      <c r="F36" s="107" t="s">
        <v>955</v>
      </c>
    </row>
    <row r="37" spans="1:6" x14ac:dyDescent="0.2">
      <c r="A37" s="108" t="s">
        <v>80</v>
      </c>
      <c r="B37" s="109" t="s">
        <v>954</v>
      </c>
      <c r="C37" s="107"/>
      <c r="D37" s="107" t="s">
        <v>953</v>
      </c>
      <c r="E37" s="108" t="s">
        <v>952</v>
      </c>
      <c r="F37" s="107" t="s">
        <v>951</v>
      </c>
    </row>
    <row r="38" spans="1:6" x14ac:dyDescent="0.2">
      <c r="A38" s="108" t="s">
        <v>82</v>
      </c>
      <c r="B38" s="109" t="s">
        <v>950</v>
      </c>
      <c r="C38" s="107"/>
      <c r="D38" s="107" t="s">
        <v>949</v>
      </c>
      <c r="E38" s="108" t="s">
        <v>948</v>
      </c>
      <c r="F38" s="107" t="s">
        <v>947</v>
      </c>
    </row>
    <row r="39" spans="1:6" x14ac:dyDescent="0.2">
      <c r="A39" s="108" t="s">
        <v>95</v>
      </c>
      <c r="B39" s="109" t="s">
        <v>946</v>
      </c>
      <c r="C39" s="107"/>
      <c r="D39" s="107" t="s">
        <v>945</v>
      </c>
      <c r="E39" s="108" t="s">
        <v>944</v>
      </c>
      <c r="F39" s="107" t="s">
        <v>943</v>
      </c>
    </row>
    <row r="40" spans="1:6" x14ac:dyDescent="0.2">
      <c r="A40" s="108" t="s">
        <v>116</v>
      </c>
      <c r="B40" s="109" t="s">
        <v>942</v>
      </c>
      <c r="C40" s="107"/>
      <c r="D40" s="107" t="s">
        <v>941</v>
      </c>
      <c r="E40" s="108" t="s">
        <v>940</v>
      </c>
      <c r="F40" s="107" t="s">
        <v>939</v>
      </c>
    </row>
    <row r="41" spans="1:6" x14ac:dyDescent="0.2">
      <c r="A41" s="108" t="s">
        <v>154</v>
      </c>
      <c r="B41" s="109" t="s">
        <v>938</v>
      </c>
      <c r="C41" s="107"/>
      <c r="D41" s="107" t="s">
        <v>937</v>
      </c>
      <c r="E41" s="108" t="s">
        <v>936</v>
      </c>
      <c r="F41" s="107" t="s">
        <v>935</v>
      </c>
    </row>
    <row r="42" spans="1:6" x14ac:dyDescent="0.2">
      <c r="A42" s="108" t="s">
        <v>76</v>
      </c>
      <c r="B42" s="109" t="s">
        <v>934</v>
      </c>
      <c r="C42" s="107"/>
      <c r="D42" s="107" t="s">
        <v>933</v>
      </c>
      <c r="E42" s="108" t="s">
        <v>932</v>
      </c>
      <c r="F42" s="107" t="s">
        <v>931</v>
      </c>
    </row>
    <row r="43" spans="1:6" x14ac:dyDescent="0.2">
      <c r="A43" s="108" t="s">
        <v>92</v>
      </c>
      <c r="B43" s="109" t="s">
        <v>930</v>
      </c>
      <c r="C43" s="107"/>
      <c r="D43" s="107" t="s">
        <v>929</v>
      </c>
      <c r="E43" s="108" t="s">
        <v>928</v>
      </c>
      <c r="F43" s="107" t="s">
        <v>927</v>
      </c>
    </row>
    <row r="44" spans="1:6" x14ac:dyDescent="0.2">
      <c r="A44" s="108" t="s">
        <v>51</v>
      </c>
      <c r="B44" s="109" t="s">
        <v>926</v>
      </c>
      <c r="C44" s="107"/>
      <c r="D44" s="107" t="s">
        <v>925</v>
      </c>
      <c r="E44" s="108" t="s">
        <v>924</v>
      </c>
      <c r="F44" s="107" t="s">
        <v>923</v>
      </c>
    </row>
    <row r="45" spans="1:6" x14ac:dyDescent="0.2">
      <c r="A45" s="108" t="s">
        <v>155</v>
      </c>
      <c r="B45" s="109" t="s">
        <v>922</v>
      </c>
      <c r="C45" s="107"/>
      <c r="D45" s="107" t="s">
        <v>921</v>
      </c>
      <c r="E45" s="108" t="s">
        <v>920</v>
      </c>
      <c r="F45" s="107" t="s">
        <v>919</v>
      </c>
    </row>
    <row r="46" spans="1:6" x14ac:dyDescent="0.2">
      <c r="A46" s="108" t="s">
        <v>156</v>
      </c>
      <c r="B46" s="109" t="s">
        <v>918</v>
      </c>
      <c r="C46" s="107" t="s">
        <v>917</v>
      </c>
      <c r="D46" s="107" t="s">
        <v>916</v>
      </c>
      <c r="E46" s="108" t="s">
        <v>915</v>
      </c>
      <c r="F46" s="107" t="s">
        <v>914</v>
      </c>
    </row>
    <row r="47" spans="1:6" x14ac:dyDescent="0.2">
      <c r="A47" s="108" t="s">
        <v>28</v>
      </c>
      <c r="B47" s="109" t="s">
        <v>913</v>
      </c>
      <c r="C47" s="107" t="s">
        <v>912</v>
      </c>
      <c r="D47" s="107" t="s">
        <v>911</v>
      </c>
      <c r="E47" s="108" t="s">
        <v>910</v>
      </c>
      <c r="F47" s="107" t="s">
        <v>909</v>
      </c>
    </row>
    <row r="48" spans="1:6" x14ac:dyDescent="0.2">
      <c r="A48" s="108" t="s">
        <v>908</v>
      </c>
      <c r="B48" s="109" t="s">
        <v>907</v>
      </c>
      <c r="C48" s="107"/>
      <c r="D48" s="107" t="s">
        <v>906</v>
      </c>
      <c r="E48" s="108" t="s">
        <v>905</v>
      </c>
      <c r="F48" s="107" t="s">
        <v>904</v>
      </c>
    </row>
    <row r="49" spans="1:6" x14ac:dyDescent="0.2">
      <c r="A49" s="108" t="s">
        <v>137</v>
      </c>
      <c r="B49" s="109" t="s">
        <v>903</v>
      </c>
      <c r="C49" s="107"/>
      <c r="D49" s="107" t="s">
        <v>902</v>
      </c>
      <c r="E49" s="108" t="s">
        <v>901</v>
      </c>
      <c r="F49" s="107" t="s">
        <v>900</v>
      </c>
    </row>
    <row r="50" spans="1:6" x14ac:dyDescent="0.2">
      <c r="A50" s="108" t="s">
        <v>118</v>
      </c>
      <c r="B50" s="109" t="s">
        <v>899</v>
      </c>
      <c r="C50" s="107"/>
      <c r="D50" s="107" t="s">
        <v>898</v>
      </c>
      <c r="E50" s="108" t="s">
        <v>897</v>
      </c>
      <c r="F50" s="107" t="s">
        <v>896</v>
      </c>
    </row>
    <row r="51" spans="1:6" x14ac:dyDescent="0.2">
      <c r="A51" s="108" t="s">
        <v>129</v>
      </c>
      <c r="B51" s="109" t="s">
        <v>895</v>
      </c>
      <c r="C51" s="107"/>
      <c r="D51" s="107" t="s">
        <v>894</v>
      </c>
      <c r="E51" s="108" t="s">
        <v>893</v>
      </c>
      <c r="F51" s="107" t="s">
        <v>892</v>
      </c>
    </row>
    <row r="52" spans="1:6" x14ac:dyDescent="0.2">
      <c r="A52" s="108" t="s">
        <v>123</v>
      </c>
      <c r="B52" s="109" t="s">
        <v>891</v>
      </c>
      <c r="C52" s="107"/>
      <c r="D52" s="107" t="s">
        <v>890</v>
      </c>
      <c r="E52" s="108" t="s">
        <v>889</v>
      </c>
      <c r="F52" s="107" t="s">
        <v>888</v>
      </c>
    </row>
    <row r="53" spans="1:6" x14ac:dyDescent="0.2">
      <c r="A53" s="108" t="s">
        <v>115</v>
      </c>
      <c r="B53" s="109" t="s">
        <v>887</v>
      </c>
      <c r="C53" s="107"/>
      <c r="D53" s="107" t="s">
        <v>886</v>
      </c>
      <c r="E53" s="108" t="s">
        <v>885</v>
      </c>
      <c r="F53" s="107" t="s">
        <v>884</v>
      </c>
    </row>
    <row r="54" spans="1:6" x14ac:dyDescent="0.2">
      <c r="A54" s="108" t="s">
        <v>104</v>
      </c>
      <c r="B54" s="109" t="s">
        <v>883</v>
      </c>
      <c r="C54" s="107"/>
      <c r="D54" s="107" t="s">
        <v>882</v>
      </c>
      <c r="E54" s="108" t="s">
        <v>881</v>
      </c>
      <c r="F54" s="107" t="s">
        <v>880</v>
      </c>
    </row>
    <row r="55" spans="1:6" x14ac:dyDescent="0.2">
      <c r="A55" s="108" t="s">
        <v>55</v>
      </c>
      <c r="B55" s="109" t="s">
        <v>879</v>
      </c>
      <c r="C55" s="107"/>
      <c r="D55" s="107" t="s">
        <v>878</v>
      </c>
      <c r="E55" s="108" t="s">
        <v>877</v>
      </c>
      <c r="F55" s="107" t="s">
        <v>876</v>
      </c>
    </row>
    <row r="56" spans="1:6" x14ac:dyDescent="0.2">
      <c r="A56" s="108" t="s">
        <v>136</v>
      </c>
      <c r="B56" s="109" t="s">
        <v>875</v>
      </c>
      <c r="C56" s="107"/>
      <c r="D56" s="107" t="s">
        <v>874</v>
      </c>
      <c r="E56" s="108" t="s">
        <v>873</v>
      </c>
      <c r="F56" s="107" t="s">
        <v>872</v>
      </c>
    </row>
    <row r="57" spans="1:6" x14ac:dyDescent="0.2">
      <c r="A57" s="108" t="s">
        <v>99</v>
      </c>
      <c r="B57" s="109" t="s">
        <v>871</v>
      </c>
      <c r="C57" s="107"/>
      <c r="D57" s="107" t="s">
        <v>870</v>
      </c>
      <c r="E57" s="108" t="s">
        <v>869</v>
      </c>
      <c r="F57" s="107" t="s">
        <v>868</v>
      </c>
    </row>
    <row r="58" spans="1:6" x14ac:dyDescent="0.2">
      <c r="A58" s="108" t="s">
        <v>157</v>
      </c>
      <c r="B58" s="109" t="s">
        <v>867</v>
      </c>
      <c r="C58" s="107"/>
      <c r="D58" s="107" t="s">
        <v>866</v>
      </c>
      <c r="E58" s="108" t="s">
        <v>865</v>
      </c>
      <c r="F58" s="107" t="s">
        <v>864</v>
      </c>
    </row>
    <row r="59" spans="1:6" x14ac:dyDescent="0.2">
      <c r="A59" s="108" t="s">
        <v>87</v>
      </c>
      <c r="B59" s="109" t="s">
        <v>863</v>
      </c>
      <c r="C59" s="107"/>
      <c r="D59" s="107" t="s">
        <v>862</v>
      </c>
      <c r="E59" s="108" t="s">
        <v>861</v>
      </c>
      <c r="F59" s="107" t="s">
        <v>860</v>
      </c>
    </row>
    <row r="60" spans="1:6" x14ac:dyDescent="0.2">
      <c r="A60" s="108" t="s">
        <v>158</v>
      </c>
      <c r="B60" s="109" t="s">
        <v>859</v>
      </c>
      <c r="C60" s="107"/>
      <c r="D60" s="107" t="s">
        <v>858</v>
      </c>
      <c r="E60" s="108" t="s">
        <v>857</v>
      </c>
      <c r="F60" s="107" t="s">
        <v>856</v>
      </c>
    </row>
    <row r="61" spans="1:6" x14ac:dyDescent="0.2">
      <c r="A61" s="108" t="s">
        <v>159</v>
      </c>
      <c r="B61" s="109" t="s">
        <v>855</v>
      </c>
      <c r="C61" s="107" t="s">
        <v>854</v>
      </c>
      <c r="D61" s="107" t="s">
        <v>853</v>
      </c>
      <c r="E61" s="108" t="s">
        <v>852</v>
      </c>
      <c r="F61" s="107" t="s">
        <v>851</v>
      </c>
    </row>
    <row r="62" spans="1:6" x14ac:dyDescent="0.2">
      <c r="A62" s="108" t="s">
        <v>29</v>
      </c>
      <c r="B62" s="109" t="s">
        <v>850</v>
      </c>
      <c r="C62" s="107"/>
      <c r="D62" s="107" t="s">
        <v>849</v>
      </c>
      <c r="E62" s="108" t="s">
        <v>848</v>
      </c>
      <c r="F62" s="107" t="s">
        <v>847</v>
      </c>
    </row>
    <row r="63" spans="1:6" x14ac:dyDescent="0.2">
      <c r="A63" s="108" t="s">
        <v>119</v>
      </c>
      <c r="B63" s="109" t="s">
        <v>846</v>
      </c>
      <c r="C63" s="107" t="s">
        <v>845</v>
      </c>
      <c r="D63" s="107" t="s">
        <v>844</v>
      </c>
      <c r="E63" s="108" t="s">
        <v>843</v>
      </c>
      <c r="F63" s="107" t="s">
        <v>842</v>
      </c>
    </row>
    <row r="64" spans="1:6" x14ac:dyDescent="0.2">
      <c r="A64" s="108" t="s">
        <v>65</v>
      </c>
      <c r="B64" s="109" t="s">
        <v>841</v>
      </c>
      <c r="C64" s="107" t="s">
        <v>840</v>
      </c>
      <c r="D64" s="107" t="s">
        <v>839</v>
      </c>
      <c r="E64" s="108" t="s">
        <v>838</v>
      </c>
      <c r="F64" s="107" t="s">
        <v>837</v>
      </c>
    </row>
    <row r="65" spans="1:6" x14ac:dyDescent="0.2">
      <c r="A65" s="108" t="s">
        <v>836</v>
      </c>
      <c r="B65" s="109" t="s">
        <v>835</v>
      </c>
      <c r="C65" s="107" t="s">
        <v>834</v>
      </c>
      <c r="D65" s="107" t="s">
        <v>833</v>
      </c>
      <c r="E65" s="108" t="s">
        <v>832</v>
      </c>
      <c r="F65" s="107" t="s">
        <v>831</v>
      </c>
    </row>
    <row r="66" spans="1:6" x14ac:dyDescent="0.2">
      <c r="A66" s="108" t="s">
        <v>74</v>
      </c>
      <c r="B66" s="109" t="s">
        <v>830</v>
      </c>
      <c r="C66" s="107" t="s">
        <v>829</v>
      </c>
      <c r="D66" s="107" t="s">
        <v>828</v>
      </c>
      <c r="E66" s="108" t="s">
        <v>827</v>
      </c>
      <c r="F66" s="107" t="s">
        <v>826</v>
      </c>
    </row>
    <row r="67" spans="1:6" x14ac:dyDescent="0.2">
      <c r="A67" s="108" t="s">
        <v>97</v>
      </c>
      <c r="B67" s="109" t="s">
        <v>825</v>
      </c>
      <c r="C67" s="107"/>
      <c r="D67" s="107" t="s">
        <v>824</v>
      </c>
      <c r="E67" s="108" t="s">
        <v>823</v>
      </c>
      <c r="F67" s="107" t="s">
        <v>822</v>
      </c>
    </row>
    <row r="68" spans="1:6" x14ac:dyDescent="0.2">
      <c r="A68" s="108" t="s">
        <v>821</v>
      </c>
      <c r="B68" s="109" t="s">
        <v>820</v>
      </c>
      <c r="C68" s="107" t="s">
        <v>819</v>
      </c>
      <c r="D68" s="107" t="s">
        <v>818</v>
      </c>
      <c r="E68" s="108" t="s">
        <v>817</v>
      </c>
      <c r="F68" s="107" t="s">
        <v>816</v>
      </c>
    </row>
    <row r="69" spans="1:6" x14ac:dyDescent="0.2">
      <c r="A69" s="122" t="s">
        <v>26</v>
      </c>
      <c r="B69" s="123" t="s">
        <v>815</v>
      </c>
      <c r="C69" s="121"/>
      <c r="D69" s="121" t="s">
        <v>814</v>
      </c>
      <c r="E69" s="122" t="s">
        <v>813</v>
      </c>
      <c r="F69" s="121" t="s">
        <v>812</v>
      </c>
    </row>
    <row r="70" spans="1:6" s="110" customFormat="1" ht="14.25" customHeight="1" x14ac:dyDescent="0.2">
      <c r="A70" s="115" t="s">
        <v>811</v>
      </c>
      <c r="B70" s="120" t="s">
        <v>810</v>
      </c>
      <c r="C70" s="111"/>
      <c r="D70" s="113" t="s">
        <v>809</v>
      </c>
      <c r="E70" s="119" t="s">
        <v>808</v>
      </c>
      <c r="F70" s="111" t="s">
        <v>807</v>
      </c>
    </row>
    <row r="71" spans="1:6" x14ac:dyDescent="0.2">
      <c r="A71" s="108" t="s">
        <v>103</v>
      </c>
      <c r="B71" s="109" t="s">
        <v>806</v>
      </c>
      <c r="C71" s="107" t="s">
        <v>805</v>
      </c>
      <c r="D71" s="107" t="s">
        <v>804</v>
      </c>
      <c r="E71" s="108" t="s">
        <v>803</v>
      </c>
      <c r="F71" s="107" t="s">
        <v>802</v>
      </c>
    </row>
    <row r="72" spans="1:6" x14ac:dyDescent="0.2">
      <c r="A72" s="108" t="s">
        <v>66</v>
      </c>
      <c r="B72" s="109" t="s">
        <v>801</v>
      </c>
      <c r="C72" s="107"/>
      <c r="D72" s="107" t="s">
        <v>800</v>
      </c>
      <c r="E72" s="108" t="s">
        <v>799</v>
      </c>
      <c r="F72" s="107" t="s">
        <v>798</v>
      </c>
    </row>
    <row r="73" spans="1:6" x14ac:dyDescent="0.2">
      <c r="A73" s="108" t="s">
        <v>797</v>
      </c>
      <c r="B73" s="109" t="s">
        <v>796</v>
      </c>
      <c r="C73" s="107"/>
      <c r="D73" s="107" t="s">
        <v>795</v>
      </c>
      <c r="E73" s="108" t="s">
        <v>794</v>
      </c>
      <c r="F73" s="107" t="s">
        <v>793</v>
      </c>
    </row>
    <row r="74" spans="1:6" x14ac:dyDescent="0.2">
      <c r="A74" s="108" t="s">
        <v>117</v>
      </c>
      <c r="B74" s="109" t="s">
        <v>792</v>
      </c>
      <c r="C74" s="107"/>
      <c r="D74" s="107" t="s">
        <v>791</v>
      </c>
      <c r="E74" s="108" t="s">
        <v>790</v>
      </c>
      <c r="F74" s="107" t="s">
        <v>789</v>
      </c>
    </row>
    <row r="75" spans="1:6" x14ac:dyDescent="0.2">
      <c r="A75" s="108" t="s">
        <v>41</v>
      </c>
      <c r="B75" s="109" t="s">
        <v>788</v>
      </c>
      <c r="C75" s="107"/>
      <c r="D75" s="107" t="s">
        <v>787</v>
      </c>
      <c r="E75" s="108" t="s">
        <v>786</v>
      </c>
      <c r="F75" s="107" t="s">
        <v>785</v>
      </c>
    </row>
    <row r="76" spans="1:6" x14ac:dyDescent="0.2">
      <c r="A76" s="108" t="s">
        <v>43</v>
      </c>
      <c r="B76" s="109" t="s">
        <v>784</v>
      </c>
      <c r="C76" s="107"/>
      <c r="D76" s="107" t="s">
        <v>783</v>
      </c>
      <c r="E76" s="108" t="s">
        <v>782</v>
      </c>
      <c r="F76" s="107" t="s">
        <v>781</v>
      </c>
    </row>
    <row r="77" spans="1:6" x14ac:dyDescent="0.2">
      <c r="A77" s="108" t="s">
        <v>36</v>
      </c>
      <c r="B77" s="109" t="s">
        <v>780</v>
      </c>
      <c r="C77" s="107"/>
      <c r="D77" s="107" t="s">
        <v>779</v>
      </c>
      <c r="E77" s="108" t="s">
        <v>778</v>
      </c>
      <c r="F77" s="107" t="s">
        <v>777</v>
      </c>
    </row>
    <row r="78" spans="1:6" x14ac:dyDescent="0.2">
      <c r="A78" s="108" t="s">
        <v>160</v>
      </c>
      <c r="B78" s="109" t="s">
        <v>776</v>
      </c>
      <c r="C78" s="107"/>
      <c r="D78" s="107" t="s">
        <v>775</v>
      </c>
      <c r="E78" s="108" t="s">
        <v>774</v>
      </c>
      <c r="F78" s="107" t="s">
        <v>773</v>
      </c>
    </row>
    <row r="79" spans="1:6" x14ac:dyDescent="0.2">
      <c r="A79" s="108" t="s">
        <v>67</v>
      </c>
      <c r="B79" s="109" t="s">
        <v>772</v>
      </c>
      <c r="C79" s="107"/>
      <c r="D79" s="107" t="s">
        <v>771</v>
      </c>
      <c r="E79" s="108" t="s">
        <v>770</v>
      </c>
      <c r="F79" s="107" t="s">
        <v>769</v>
      </c>
    </row>
    <row r="80" spans="1:6" x14ac:dyDescent="0.2">
      <c r="A80" s="108" t="s">
        <v>768</v>
      </c>
      <c r="B80" s="109" t="s">
        <v>767</v>
      </c>
      <c r="C80" s="107"/>
      <c r="D80" s="107" t="s">
        <v>766</v>
      </c>
      <c r="E80" s="108" t="s">
        <v>765</v>
      </c>
      <c r="F80" s="107" t="s">
        <v>764</v>
      </c>
    </row>
    <row r="81" spans="1:6" x14ac:dyDescent="0.2">
      <c r="A81" s="108" t="s">
        <v>27</v>
      </c>
      <c r="B81" s="109" t="s">
        <v>763</v>
      </c>
      <c r="C81" s="107"/>
      <c r="D81" s="107" t="s">
        <v>762</v>
      </c>
      <c r="E81" s="108" t="s">
        <v>761</v>
      </c>
      <c r="F81" s="107" t="s">
        <v>760</v>
      </c>
    </row>
    <row r="82" spans="1:6" x14ac:dyDescent="0.2">
      <c r="A82" s="108" t="s">
        <v>759</v>
      </c>
      <c r="B82" s="109" t="s">
        <v>758</v>
      </c>
      <c r="C82" s="107"/>
      <c r="D82" s="107" t="s">
        <v>757</v>
      </c>
      <c r="E82" s="108" t="s">
        <v>756</v>
      </c>
      <c r="F82" s="107" t="s">
        <v>755</v>
      </c>
    </row>
    <row r="83" spans="1:6" x14ac:dyDescent="0.2">
      <c r="A83" s="108" t="s">
        <v>121</v>
      </c>
      <c r="B83" s="109" t="s">
        <v>754</v>
      </c>
      <c r="C83" s="107" t="s">
        <v>753</v>
      </c>
      <c r="D83" s="107" t="s">
        <v>752</v>
      </c>
      <c r="E83" s="108" t="s">
        <v>751</v>
      </c>
      <c r="F83" s="107" t="s">
        <v>750</v>
      </c>
    </row>
    <row r="84" spans="1:6" x14ac:dyDescent="0.2">
      <c r="A84" s="108" t="s">
        <v>83</v>
      </c>
      <c r="B84" s="109" t="s">
        <v>749</v>
      </c>
      <c r="C84" s="107" t="s">
        <v>748</v>
      </c>
      <c r="D84" s="107" t="s">
        <v>747</v>
      </c>
      <c r="E84" s="108" t="s">
        <v>746</v>
      </c>
      <c r="F84" s="107" t="s">
        <v>745</v>
      </c>
    </row>
    <row r="85" spans="1:6" x14ac:dyDescent="0.2">
      <c r="A85" s="108" t="s">
        <v>106</v>
      </c>
      <c r="B85" s="109" t="s">
        <v>744</v>
      </c>
      <c r="C85" s="107"/>
      <c r="D85" s="107" t="s">
        <v>743</v>
      </c>
      <c r="E85" s="108" t="s">
        <v>742</v>
      </c>
      <c r="F85" s="107" t="s">
        <v>741</v>
      </c>
    </row>
    <row r="86" spans="1:6" x14ac:dyDescent="0.2">
      <c r="A86" s="108" t="s">
        <v>78</v>
      </c>
      <c r="B86" s="109" t="s">
        <v>740</v>
      </c>
      <c r="C86" s="107" t="s">
        <v>739</v>
      </c>
      <c r="D86" s="107" t="s">
        <v>738</v>
      </c>
      <c r="E86" s="108" t="s">
        <v>737</v>
      </c>
      <c r="F86" s="107" t="s">
        <v>736</v>
      </c>
    </row>
    <row r="87" spans="1:6" x14ac:dyDescent="0.2">
      <c r="A87" s="108" t="s">
        <v>56</v>
      </c>
      <c r="B87" s="109" t="s">
        <v>735</v>
      </c>
      <c r="C87" s="107"/>
      <c r="D87" s="107" t="s">
        <v>734</v>
      </c>
      <c r="E87" s="108" t="s">
        <v>733</v>
      </c>
      <c r="F87" s="107" t="s">
        <v>732</v>
      </c>
    </row>
    <row r="88" spans="1:6" x14ac:dyDescent="0.2">
      <c r="A88" s="108" t="s">
        <v>84</v>
      </c>
      <c r="B88" s="109" t="s">
        <v>731</v>
      </c>
      <c r="C88" s="107" t="s">
        <v>730</v>
      </c>
      <c r="D88" s="107" t="s">
        <v>729</v>
      </c>
      <c r="E88" s="108" t="s">
        <v>728</v>
      </c>
      <c r="F88" s="107" t="s">
        <v>727</v>
      </c>
    </row>
    <row r="89" spans="1:6" x14ac:dyDescent="0.2">
      <c r="A89" s="108" t="s">
        <v>163</v>
      </c>
      <c r="B89" s="109" t="s">
        <v>726</v>
      </c>
      <c r="C89" s="107"/>
      <c r="D89" s="107" t="s">
        <v>725</v>
      </c>
      <c r="E89" s="108" t="s">
        <v>724</v>
      </c>
      <c r="F89" s="107" t="s">
        <v>723</v>
      </c>
    </row>
    <row r="90" spans="1:6" x14ac:dyDescent="0.2">
      <c r="A90" s="108" t="s">
        <v>69</v>
      </c>
      <c r="B90" s="109" t="s">
        <v>722</v>
      </c>
      <c r="C90" s="107" t="s">
        <v>721</v>
      </c>
      <c r="D90" s="107" t="s">
        <v>720</v>
      </c>
      <c r="E90" s="108" t="s">
        <v>719</v>
      </c>
      <c r="F90" s="107" t="s">
        <v>718</v>
      </c>
    </row>
    <row r="91" spans="1:6" x14ac:dyDescent="0.2">
      <c r="A91" s="108" t="s">
        <v>717</v>
      </c>
      <c r="B91" s="109" t="s">
        <v>716</v>
      </c>
      <c r="C91" s="107"/>
      <c r="D91" s="107" t="s">
        <v>715</v>
      </c>
      <c r="E91" s="108" t="s">
        <v>714</v>
      </c>
      <c r="F91" s="107" t="s">
        <v>713</v>
      </c>
    </row>
    <row r="92" spans="1:6" x14ac:dyDescent="0.2">
      <c r="A92" s="108" t="s">
        <v>712</v>
      </c>
      <c r="B92" s="109" t="s">
        <v>711</v>
      </c>
      <c r="C92" s="107"/>
      <c r="D92" s="107" t="s">
        <v>710</v>
      </c>
      <c r="E92" s="108" t="s">
        <v>709</v>
      </c>
      <c r="F92" s="107" t="s">
        <v>708</v>
      </c>
    </row>
    <row r="93" spans="1:6" x14ac:dyDescent="0.2">
      <c r="A93" s="108" t="s">
        <v>707</v>
      </c>
      <c r="B93" s="109" t="s">
        <v>706</v>
      </c>
      <c r="C93" s="107"/>
      <c r="D93" s="107" t="s">
        <v>705</v>
      </c>
      <c r="E93" s="108" t="s">
        <v>704</v>
      </c>
      <c r="F93" s="107" t="s">
        <v>703</v>
      </c>
    </row>
    <row r="94" spans="1:6" x14ac:dyDescent="0.2">
      <c r="A94" s="108" t="s">
        <v>135</v>
      </c>
      <c r="B94" s="109" t="s">
        <v>702</v>
      </c>
      <c r="C94" s="107"/>
      <c r="D94" s="107" t="s">
        <v>701</v>
      </c>
      <c r="E94" s="108" t="s">
        <v>700</v>
      </c>
      <c r="F94" s="107" t="s">
        <v>699</v>
      </c>
    </row>
    <row r="95" spans="1:6" x14ac:dyDescent="0.2">
      <c r="A95" s="108" t="s">
        <v>164</v>
      </c>
      <c r="B95" s="109" t="s">
        <v>698</v>
      </c>
      <c r="C95" s="107" t="s">
        <v>697</v>
      </c>
      <c r="D95" s="107" t="s">
        <v>696</v>
      </c>
      <c r="E95" s="108" t="s">
        <v>695</v>
      </c>
      <c r="F95" s="107" t="s">
        <v>694</v>
      </c>
    </row>
    <row r="96" spans="1:6" x14ac:dyDescent="0.2">
      <c r="A96" s="108" t="s">
        <v>138</v>
      </c>
      <c r="B96" s="109" t="s">
        <v>693</v>
      </c>
      <c r="C96" s="107"/>
      <c r="D96" s="107" t="s">
        <v>692</v>
      </c>
      <c r="E96" s="108" t="s">
        <v>691</v>
      </c>
      <c r="F96" s="107" t="s">
        <v>690</v>
      </c>
    </row>
    <row r="97" spans="1:6" x14ac:dyDescent="0.2">
      <c r="A97" s="108" t="s">
        <v>45</v>
      </c>
      <c r="B97" s="109" t="s">
        <v>689</v>
      </c>
      <c r="C97" s="107"/>
      <c r="D97" s="107" t="s">
        <v>688</v>
      </c>
      <c r="E97" s="108" t="s">
        <v>687</v>
      </c>
      <c r="F97" s="107" t="s">
        <v>686</v>
      </c>
    </row>
    <row r="98" spans="1:6" x14ac:dyDescent="0.2">
      <c r="A98" s="108" t="s">
        <v>85</v>
      </c>
      <c r="B98" s="109" t="s">
        <v>685</v>
      </c>
      <c r="C98" s="107" t="s">
        <v>684</v>
      </c>
      <c r="D98" s="107" t="s">
        <v>683</v>
      </c>
      <c r="E98" s="108" t="s">
        <v>682</v>
      </c>
      <c r="F98" s="107" t="s">
        <v>681</v>
      </c>
    </row>
    <row r="99" spans="1:6" x14ac:dyDescent="0.2">
      <c r="A99" s="108" t="s">
        <v>145</v>
      </c>
      <c r="B99" s="109" t="s">
        <v>680</v>
      </c>
      <c r="C99" s="107"/>
      <c r="D99" s="107" t="s">
        <v>679</v>
      </c>
      <c r="E99" s="108" t="s">
        <v>678</v>
      </c>
      <c r="F99" s="107" t="s">
        <v>677</v>
      </c>
    </row>
    <row r="100" spans="1:6" x14ac:dyDescent="0.2">
      <c r="A100" s="108" t="s">
        <v>77</v>
      </c>
      <c r="B100" s="109" t="s">
        <v>676</v>
      </c>
      <c r="C100" s="107"/>
      <c r="D100" s="107" t="s">
        <v>675</v>
      </c>
      <c r="E100" s="108" t="s">
        <v>674</v>
      </c>
      <c r="F100" s="107" t="s">
        <v>673</v>
      </c>
    </row>
    <row r="101" spans="1:6" x14ac:dyDescent="0.2">
      <c r="A101" s="108" t="s">
        <v>110</v>
      </c>
      <c r="B101" s="109" t="s">
        <v>672</v>
      </c>
      <c r="C101" s="107"/>
      <c r="D101" s="107" t="s">
        <v>671</v>
      </c>
      <c r="E101" s="108" t="s">
        <v>670</v>
      </c>
      <c r="F101" s="107" t="s">
        <v>669</v>
      </c>
    </row>
    <row r="102" spans="1:6" x14ac:dyDescent="0.2">
      <c r="A102" s="108" t="s">
        <v>668</v>
      </c>
      <c r="B102" s="109" t="s">
        <v>667</v>
      </c>
      <c r="C102" s="107"/>
      <c r="D102" s="107" t="s">
        <v>663</v>
      </c>
      <c r="E102" s="108" t="s">
        <v>666</v>
      </c>
      <c r="F102" s="107" t="s">
        <v>665</v>
      </c>
    </row>
    <row r="103" spans="1:6" x14ac:dyDescent="0.2">
      <c r="A103" s="108" t="s">
        <v>102</v>
      </c>
      <c r="B103" s="109" t="s">
        <v>664</v>
      </c>
      <c r="C103" s="107"/>
      <c r="D103" s="107" t="s">
        <v>663</v>
      </c>
      <c r="E103" s="108" t="s">
        <v>662</v>
      </c>
      <c r="F103" s="107" t="s">
        <v>661</v>
      </c>
    </row>
    <row r="104" spans="1:6" x14ac:dyDescent="0.2">
      <c r="A104" s="108" t="s">
        <v>660</v>
      </c>
      <c r="B104" s="109" t="s">
        <v>659</v>
      </c>
      <c r="C104" s="107"/>
      <c r="D104" s="107" t="s">
        <v>658</v>
      </c>
      <c r="E104" s="108" t="s">
        <v>657</v>
      </c>
      <c r="F104" s="107" t="s">
        <v>656</v>
      </c>
    </row>
    <row r="105" spans="1:6" x14ac:dyDescent="0.2">
      <c r="A105" s="108" t="s">
        <v>50</v>
      </c>
      <c r="B105" s="109" t="s">
        <v>655</v>
      </c>
      <c r="C105" s="107"/>
      <c r="D105" s="107" t="s">
        <v>654</v>
      </c>
      <c r="E105" s="108" t="s">
        <v>653</v>
      </c>
      <c r="F105" s="107" t="s">
        <v>652</v>
      </c>
    </row>
    <row r="106" spans="1:6" x14ac:dyDescent="0.2">
      <c r="A106" s="108" t="s">
        <v>60</v>
      </c>
      <c r="B106" s="109" t="s">
        <v>651</v>
      </c>
      <c r="C106" s="107"/>
      <c r="D106" s="107" t="s">
        <v>650</v>
      </c>
      <c r="E106" s="108" t="s">
        <v>649</v>
      </c>
      <c r="F106" s="107" t="s">
        <v>648</v>
      </c>
    </row>
    <row r="107" spans="1:6" x14ac:dyDescent="0.2">
      <c r="A107" s="108" t="s">
        <v>31</v>
      </c>
      <c r="B107" s="109" t="s">
        <v>647</v>
      </c>
      <c r="C107" s="107" t="s">
        <v>646</v>
      </c>
      <c r="D107" s="107" t="s">
        <v>645</v>
      </c>
      <c r="E107" s="108" t="s">
        <v>644</v>
      </c>
      <c r="F107" s="107" t="s">
        <v>643</v>
      </c>
    </row>
    <row r="108" spans="1:6" x14ac:dyDescent="0.2">
      <c r="A108" s="108" t="s">
        <v>165</v>
      </c>
      <c r="B108" s="109" t="s">
        <v>642</v>
      </c>
      <c r="C108" s="107" t="s">
        <v>641</v>
      </c>
      <c r="D108" s="107" t="s">
        <v>640</v>
      </c>
      <c r="E108" s="108" t="s">
        <v>639</v>
      </c>
      <c r="F108" s="107" t="s">
        <v>638</v>
      </c>
    </row>
    <row r="109" spans="1:6" x14ac:dyDescent="0.2">
      <c r="A109" s="108" t="s">
        <v>93</v>
      </c>
      <c r="B109" s="109" t="s">
        <v>637</v>
      </c>
      <c r="C109" s="107"/>
      <c r="D109" s="107" t="s">
        <v>636</v>
      </c>
      <c r="E109" s="108" t="s">
        <v>635</v>
      </c>
      <c r="F109" s="107" t="s">
        <v>634</v>
      </c>
    </row>
    <row r="110" spans="1:6" x14ac:dyDescent="0.2">
      <c r="A110" s="108" t="s">
        <v>633</v>
      </c>
      <c r="B110" s="109" t="s">
        <v>632</v>
      </c>
      <c r="C110" s="107" t="s">
        <v>631</v>
      </c>
      <c r="D110" s="107" t="s">
        <v>630</v>
      </c>
      <c r="E110" s="108" t="s">
        <v>629</v>
      </c>
      <c r="F110" s="107" t="s">
        <v>628</v>
      </c>
    </row>
    <row r="111" spans="1:6" x14ac:dyDescent="0.2">
      <c r="A111" s="108" t="s">
        <v>89</v>
      </c>
      <c r="B111" s="109" t="s">
        <v>627</v>
      </c>
      <c r="C111" s="107" t="s">
        <v>626</v>
      </c>
      <c r="D111" s="107" t="s">
        <v>625</v>
      </c>
      <c r="E111" s="108" t="s">
        <v>624</v>
      </c>
      <c r="F111" s="107" t="s">
        <v>623</v>
      </c>
    </row>
    <row r="112" spans="1:6" x14ac:dyDescent="0.2">
      <c r="A112" s="108" t="s">
        <v>622</v>
      </c>
      <c r="B112" s="109" t="s">
        <v>621</v>
      </c>
      <c r="C112" s="107"/>
      <c r="D112" s="107" t="s">
        <v>620</v>
      </c>
      <c r="E112" s="108" t="s">
        <v>619</v>
      </c>
      <c r="F112" s="107" t="s">
        <v>618</v>
      </c>
    </row>
    <row r="113" spans="1:6" x14ac:dyDescent="0.2">
      <c r="A113" s="108" t="s">
        <v>32</v>
      </c>
      <c r="B113" s="109" t="s">
        <v>617</v>
      </c>
      <c r="C113" s="107"/>
      <c r="D113" s="107" t="s">
        <v>616</v>
      </c>
      <c r="E113" s="108" t="s">
        <v>615</v>
      </c>
      <c r="F113" s="107" t="s">
        <v>614</v>
      </c>
    </row>
    <row r="114" spans="1:6" x14ac:dyDescent="0.2">
      <c r="A114" s="108" t="s">
        <v>57</v>
      </c>
      <c r="B114" s="109" t="s">
        <v>613</v>
      </c>
      <c r="C114" s="107"/>
      <c r="D114" s="107" t="s">
        <v>612</v>
      </c>
      <c r="E114" s="108" t="s">
        <v>611</v>
      </c>
      <c r="F114" s="107" t="s">
        <v>610</v>
      </c>
    </row>
    <row r="115" spans="1:6" x14ac:dyDescent="0.2">
      <c r="A115" s="108" t="s">
        <v>609</v>
      </c>
      <c r="B115" s="109" t="s">
        <v>608</v>
      </c>
      <c r="C115" s="107" t="s">
        <v>607</v>
      </c>
      <c r="D115" s="107" t="s">
        <v>606</v>
      </c>
      <c r="E115" s="108" t="s">
        <v>605</v>
      </c>
      <c r="F115" s="107" t="s">
        <v>604</v>
      </c>
    </row>
    <row r="116" spans="1:6" s="110" customFormat="1" ht="14.25" customHeight="1" x14ac:dyDescent="0.2">
      <c r="A116" s="118" t="s">
        <v>146</v>
      </c>
      <c r="B116" s="109" t="s">
        <v>603</v>
      </c>
      <c r="C116" s="116"/>
      <c r="D116" s="113" t="s">
        <v>602</v>
      </c>
      <c r="E116" s="117" t="s">
        <v>601</v>
      </c>
      <c r="F116" s="116" t="s">
        <v>600</v>
      </c>
    </row>
    <row r="117" spans="1:6" x14ac:dyDescent="0.2">
      <c r="A117" s="108" t="s">
        <v>144</v>
      </c>
      <c r="B117" s="109" t="s">
        <v>599</v>
      </c>
      <c r="C117" s="107"/>
      <c r="D117" s="107" t="s">
        <v>598</v>
      </c>
      <c r="E117" s="108" t="s">
        <v>597</v>
      </c>
      <c r="F117" s="107" t="s">
        <v>596</v>
      </c>
    </row>
    <row r="118" spans="1:6" x14ac:dyDescent="0.2">
      <c r="A118" s="108" t="s">
        <v>94</v>
      </c>
      <c r="B118" s="109" t="s">
        <v>595</v>
      </c>
      <c r="C118" s="107"/>
      <c r="D118" s="107" t="s">
        <v>594</v>
      </c>
      <c r="E118" s="108" t="s">
        <v>593</v>
      </c>
      <c r="F118" s="107" t="s">
        <v>592</v>
      </c>
    </row>
    <row r="119" spans="1:6" x14ac:dyDescent="0.2">
      <c r="A119" s="108" t="s">
        <v>30</v>
      </c>
      <c r="B119" s="109" t="s">
        <v>591</v>
      </c>
      <c r="C119" s="107"/>
      <c r="D119" s="107" t="s">
        <v>590</v>
      </c>
      <c r="E119" s="108" t="s">
        <v>589</v>
      </c>
      <c r="F119" s="107" t="s">
        <v>588</v>
      </c>
    </row>
    <row r="120" spans="1:6" x14ac:dyDescent="0.2">
      <c r="A120" s="108" t="s">
        <v>68</v>
      </c>
      <c r="B120" s="109" t="s">
        <v>587</v>
      </c>
      <c r="C120" s="107"/>
      <c r="D120" s="107" t="s">
        <v>586</v>
      </c>
      <c r="E120" s="108" t="s">
        <v>585</v>
      </c>
      <c r="F120" s="107" t="s">
        <v>584</v>
      </c>
    </row>
    <row r="121" spans="1:6" x14ac:dyDescent="0.2">
      <c r="A121" s="108" t="s">
        <v>25</v>
      </c>
      <c r="B121" s="109" t="s">
        <v>583</v>
      </c>
      <c r="C121" s="107" t="s">
        <v>582</v>
      </c>
      <c r="D121" s="107" t="s">
        <v>581</v>
      </c>
      <c r="E121" s="108" t="s">
        <v>580</v>
      </c>
      <c r="F121" s="107" t="s">
        <v>579</v>
      </c>
    </row>
    <row r="122" spans="1:6" x14ac:dyDescent="0.2">
      <c r="A122" s="108" t="s">
        <v>166</v>
      </c>
      <c r="B122" s="109" t="s">
        <v>578</v>
      </c>
      <c r="C122" s="107"/>
      <c r="D122" s="107" t="s">
        <v>577</v>
      </c>
      <c r="E122" s="108" t="s">
        <v>576</v>
      </c>
      <c r="F122" s="107" t="s">
        <v>575</v>
      </c>
    </row>
    <row r="123" spans="1:6" x14ac:dyDescent="0.2">
      <c r="A123" s="108" t="s">
        <v>22</v>
      </c>
      <c r="B123" s="109" t="s">
        <v>574</v>
      </c>
      <c r="C123" s="107" t="s">
        <v>573</v>
      </c>
      <c r="D123" s="107" t="s">
        <v>572</v>
      </c>
      <c r="E123" s="108" t="s">
        <v>571</v>
      </c>
      <c r="F123" s="107" t="s">
        <v>570</v>
      </c>
    </row>
    <row r="124" spans="1:6" x14ac:dyDescent="0.2">
      <c r="A124" s="108" t="s">
        <v>81</v>
      </c>
      <c r="B124" s="109" t="s">
        <v>569</v>
      </c>
      <c r="C124" s="107" t="s">
        <v>568</v>
      </c>
      <c r="D124" s="107" t="s">
        <v>567</v>
      </c>
      <c r="E124" s="108" t="s">
        <v>566</v>
      </c>
      <c r="F124" s="107" t="s">
        <v>565</v>
      </c>
    </row>
    <row r="125" spans="1:6" x14ac:dyDescent="0.2">
      <c r="A125" s="108" t="s">
        <v>167</v>
      </c>
      <c r="B125" s="109" t="s">
        <v>564</v>
      </c>
      <c r="C125" s="107"/>
      <c r="D125" s="107" t="s">
        <v>563</v>
      </c>
      <c r="E125" s="108" t="s">
        <v>562</v>
      </c>
      <c r="F125" s="107" t="s">
        <v>561</v>
      </c>
    </row>
    <row r="126" spans="1:6" x14ac:dyDescent="0.2">
      <c r="A126" s="108" t="s">
        <v>114</v>
      </c>
      <c r="B126" s="109" t="s">
        <v>560</v>
      </c>
      <c r="C126" s="107"/>
      <c r="D126" s="107" t="s">
        <v>559</v>
      </c>
      <c r="E126" s="108" t="s">
        <v>558</v>
      </c>
      <c r="F126" s="107" t="s">
        <v>557</v>
      </c>
    </row>
    <row r="127" spans="1:6" x14ac:dyDescent="0.2">
      <c r="A127" s="108" t="s">
        <v>168</v>
      </c>
      <c r="B127" s="109" t="s">
        <v>556</v>
      </c>
      <c r="C127" s="107" t="s">
        <v>555</v>
      </c>
      <c r="D127" s="107" t="s">
        <v>554</v>
      </c>
      <c r="E127" s="108" t="s">
        <v>553</v>
      </c>
      <c r="F127" s="107" t="s">
        <v>552</v>
      </c>
    </row>
    <row r="128" spans="1:6" x14ac:dyDescent="0.2">
      <c r="A128" s="108" t="s">
        <v>34</v>
      </c>
      <c r="B128" s="109" t="s">
        <v>551</v>
      </c>
      <c r="C128" s="107" t="s">
        <v>550</v>
      </c>
      <c r="D128" s="107" t="s">
        <v>549</v>
      </c>
      <c r="E128" s="108" t="s">
        <v>548</v>
      </c>
      <c r="F128" s="107" t="s">
        <v>547</v>
      </c>
    </row>
    <row r="129" spans="1:6" x14ac:dyDescent="0.2">
      <c r="A129" s="108" t="s">
        <v>546</v>
      </c>
      <c r="B129" s="109" t="s">
        <v>545</v>
      </c>
      <c r="C129" s="107" t="s">
        <v>544</v>
      </c>
      <c r="D129" s="107" t="s">
        <v>543</v>
      </c>
      <c r="E129" s="108" t="s">
        <v>542</v>
      </c>
      <c r="F129" s="107" t="s">
        <v>541</v>
      </c>
    </row>
    <row r="130" spans="1:6" x14ac:dyDescent="0.2">
      <c r="A130" s="108" t="s">
        <v>24</v>
      </c>
      <c r="B130" s="109" t="s">
        <v>540</v>
      </c>
      <c r="C130" s="107"/>
      <c r="D130" s="107" t="s">
        <v>539</v>
      </c>
      <c r="E130" s="108" t="s">
        <v>538</v>
      </c>
      <c r="F130" s="107" t="s">
        <v>537</v>
      </c>
    </row>
    <row r="131" spans="1:6" s="110" customFormat="1" ht="14.25" customHeight="1" x14ac:dyDescent="0.2">
      <c r="A131" s="115" t="s">
        <v>536</v>
      </c>
      <c r="B131" s="114" t="s">
        <v>535</v>
      </c>
      <c r="C131" s="111" t="s">
        <v>534</v>
      </c>
      <c r="D131" s="113" t="s">
        <v>533</v>
      </c>
      <c r="E131" s="112" t="s">
        <v>532</v>
      </c>
      <c r="F131" s="111" t="s">
        <v>531</v>
      </c>
    </row>
    <row r="132" spans="1:6" x14ac:dyDescent="0.2">
      <c r="A132" s="108" t="s">
        <v>88</v>
      </c>
      <c r="B132" s="109" t="s">
        <v>530</v>
      </c>
      <c r="C132" s="107"/>
      <c r="D132" s="107" t="s">
        <v>529</v>
      </c>
      <c r="E132" s="108" t="s">
        <v>528</v>
      </c>
      <c r="F132" s="107" t="s">
        <v>527</v>
      </c>
    </row>
    <row r="133" spans="1:6" x14ac:dyDescent="0.2">
      <c r="A133" s="108" t="s">
        <v>526</v>
      </c>
      <c r="B133" s="109" t="s">
        <v>525</v>
      </c>
      <c r="C133" s="107"/>
      <c r="D133" s="107" t="s">
        <v>524</v>
      </c>
      <c r="E133" s="108" t="s">
        <v>523</v>
      </c>
      <c r="F133" s="107" t="s">
        <v>522</v>
      </c>
    </row>
    <row r="134" spans="1:6" x14ac:dyDescent="0.2">
      <c r="A134" s="108" t="s">
        <v>96</v>
      </c>
      <c r="B134" s="109" t="s">
        <v>521</v>
      </c>
      <c r="C134" s="107"/>
      <c r="D134" s="107" t="s">
        <v>520</v>
      </c>
      <c r="E134" s="108" t="s">
        <v>519</v>
      </c>
      <c r="F134" s="107" t="s">
        <v>518</v>
      </c>
    </row>
    <row r="135" spans="1:6" x14ac:dyDescent="0.2">
      <c r="A135" s="108" t="s">
        <v>100</v>
      </c>
      <c r="B135" s="109" t="s">
        <v>517</v>
      </c>
      <c r="C135" s="107"/>
      <c r="D135" s="107" t="s">
        <v>516</v>
      </c>
      <c r="E135" s="108" t="s">
        <v>515</v>
      </c>
      <c r="F135" s="107" t="s">
        <v>514</v>
      </c>
    </row>
    <row r="136" spans="1:6" x14ac:dyDescent="0.2">
      <c r="A136" s="108" t="s">
        <v>54</v>
      </c>
      <c r="B136" s="109" t="s">
        <v>513</v>
      </c>
      <c r="C136" s="107"/>
      <c r="D136" s="107" t="s">
        <v>512</v>
      </c>
      <c r="E136" s="108" t="s">
        <v>511</v>
      </c>
      <c r="F136" s="107" t="s">
        <v>510</v>
      </c>
    </row>
    <row r="137" spans="1:6" x14ac:dyDescent="0.2">
      <c r="A137" s="108" t="s">
        <v>169</v>
      </c>
      <c r="B137" s="109" t="s">
        <v>509</v>
      </c>
      <c r="C137" s="107"/>
      <c r="D137" s="107" t="s">
        <v>508</v>
      </c>
      <c r="E137" s="108" t="s">
        <v>507</v>
      </c>
      <c r="F137" s="107" t="s">
        <v>506</v>
      </c>
    </row>
    <row r="138" spans="1:6" x14ac:dyDescent="0.2">
      <c r="A138" s="108" t="s">
        <v>72</v>
      </c>
      <c r="B138" s="109" t="s">
        <v>505</v>
      </c>
      <c r="C138" s="107"/>
      <c r="D138" s="107" t="s">
        <v>504</v>
      </c>
      <c r="E138" s="108" t="s">
        <v>503</v>
      </c>
      <c r="F138" s="107" t="s">
        <v>502</v>
      </c>
    </row>
    <row r="139" spans="1:6" x14ac:dyDescent="0.2">
      <c r="A139" s="108" t="s">
        <v>501</v>
      </c>
      <c r="B139" s="109" t="s">
        <v>500</v>
      </c>
      <c r="C139" s="107"/>
      <c r="D139" s="107" t="s">
        <v>499</v>
      </c>
      <c r="E139" s="108" t="s">
        <v>498</v>
      </c>
      <c r="F139" s="107" t="s">
        <v>497</v>
      </c>
    </row>
    <row r="140" spans="1:6" x14ac:dyDescent="0.2">
      <c r="A140" s="108" t="s">
        <v>91</v>
      </c>
      <c r="B140" s="109" t="s">
        <v>496</v>
      </c>
      <c r="C140" s="107" t="s">
        <v>495</v>
      </c>
      <c r="D140" s="107" t="s">
        <v>494</v>
      </c>
      <c r="E140" s="108" t="s">
        <v>493</v>
      </c>
      <c r="F140" s="107" t="s">
        <v>492</v>
      </c>
    </row>
    <row r="141" spans="1:6" x14ac:dyDescent="0.2">
      <c r="A141" s="108" t="s">
        <v>130</v>
      </c>
      <c r="B141" s="109" t="s">
        <v>491</v>
      </c>
      <c r="C141" s="107" t="s">
        <v>490</v>
      </c>
      <c r="D141" s="107" t="s">
        <v>489</v>
      </c>
      <c r="E141" s="108" t="s">
        <v>488</v>
      </c>
      <c r="F141" s="107" t="s">
        <v>487</v>
      </c>
    </row>
    <row r="142" spans="1:6" x14ac:dyDescent="0.2">
      <c r="A142" s="108" t="s">
        <v>112</v>
      </c>
      <c r="B142" s="109" t="s">
        <v>486</v>
      </c>
      <c r="C142" s="107"/>
      <c r="D142" s="107" t="s">
        <v>485</v>
      </c>
      <c r="E142" s="108" t="s">
        <v>484</v>
      </c>
      <c r="F142" s="107" t="s">
        <v>483</v>
      </c>
    </row>
    <row r="143" spans="1:6" x14ac:dyDescent="0.2">
      <c r="A143" s="108" t="s">
        <v>21</v>
      </c>
      <c r="B143" s="109" t="s">
        <v>482</v>
      </c>
      <c r="C143" s="107"/>
      <c r="D143" s="107" t="s">
        <v>481</v>
      </c>
      <c r="E143" s="108" t="s">
        <v>480</v>
      </c>
      <c r="F143" s="107" t="s">
        <v>479</v>
      </c>
    </row>
    <row r="144" spans="1:6" x14ac:dyDescent="0.2">
      <c r="A144" s="108" t="s">
        <v>478</v>
      </c>
      <c r="B144" s="109" t="s">
        <v>477</v>
      </c>
      <c r="C144" s="107" t="s">
        <v>476</v>
      </c>
      <c r="D144" s="107" t="s">
        <v>475</v>
      </c>
      <c r="E144" s="108" t="s">
        <v>474</v>
      </c>
      <c r="F144" s="107" t="s">
        <v>473</v>
      </c>
    </row>
    <row r="145" spans="1:6" x14ac:dyDescent="0.2">
      <c r="A145" s="108" t="s">
        <v>111</v>
      </c>
      <c r="B145" s="109" t="s">
        <v>472</v>
      </c>
      <c r="C145" s="107" t="s">
        <v>471</v>
      </c>
      <c r="D145" s="107" t="s">
        <v>470</v>
      </c>
      <c r="E145" s="108" t="s">
        <v>469</v>
      </c>
      <c r="F145" s="107" t="s">
        <v>468</v>
      </c>
    </row>
    <row r="146" spans="1:6" x14ac:dyDescent="0.2">
      <c r="A146" s="108" t="s">
        <v>42</v>
      </c>
      <c r="B146" s="109" t="s">
        <v>467</v>
      </c>
      <c r="C146" s="107" t="s">
        <v>466</v>
      </c>
      <c r="D146" s="107" t="s">
        <v>465</v>
      </c>
      <c r="E146" s="108" t="s">
        <v>464</v>
      </c>
      <c r="F146" s="107" t="s">
        <v>463</v>
      </c>
    </row>
    <row r="147" spans="1:6" x14ac:dyDescent="0.2">
      <c r="A147" s="108" t="s">
        <v>127</v>
      </c>
      <c r="B147" s="109" t="s">
        <v>462</v>
      </c>
      <c r="C147" s="107"/>
      <c r="D147" s="107" t="s">
        <v>461</v>
      </c>
      <c r="E147" s="108" t="s">
        <v>460</v>
      </c>
      <c r="F147" s="107" t="s">
        <v>459</v>
      </c>
    </row>
    <row r="148" spans="1:6" x14ac:dyDescent="0.2">
      <c r="A148" s="108" t="s">
        <v>101</v>
      </c>
      <c r="B148" s="109" t="s">
        <v>458</v>
      </c>
      <c r="C148" s="107"/>
      <c r="D148" s="107" t="s">
        <v>457</v>
      </c>
      <c r="E148" s="108" t="s">
        <v>456</v>
      </c>
      <c r="F148" s="107" t="s">
        <v>455</v>
      </c>
    </row>
    <row r="149" spans="1:6" x14ac:dyDescent="0.2">
      <c r="A149" s="108" t="s">
        <v>170</v>
      </c>
      <c r="B149" s="109" t="s">
        <v>454</v>
      </c>
      <c r="C149" s="107" t="s">
        <v>453</v>
      </c>
      <c r="D149" s="107" t="s">
        <v>452</v>
      </c>
      <c r="E149" s="108" t="s">
        <v>451</v>
      </c>
      <c r="F149" s="107" t="s">
        <v>450</v>
      </c>
    </row>
    <row r="150" spans="1:6" x14ac:dyDescent="0.2">
      <c r="A150" s="108" t="s">
        <v>125</v>
      </c>
      <c r="B150" s="109" t="s">
        <v>449</v>
      </c>
      <c r="C150" s="107"/>
      <c r="D150" s="107" t="s">
        <v>448</v>
      </c>
      <c r="E150" s="108" t="s">
        <v>447</v>
      </c>
      <c r="F150" s="107" t="s">
        <v>446</v>
      </c>
    </row>
    <row r="151" spans="1:6" x14ac:dyDescent="0.2">
      <c r="A151" s="108" t="s">
        <v>140</v>
      </c>
      <c r="B151" s="109" t="s">
        <v>445</v>
      </c>
      <c r="C151" s="107"/>
      <c r="D151" s="107" t="s">
        <v>444</v>
      </c>
      <c r="E151" s="108" t="s">
        <v>443</v>
      </c>
      <c r="F151" s="107" t="s">
        <v>442</v>
      </c>
    </row>
    <row r="152" spans="1:6" x14ac:dyDescent="0.2">
      <c r="A152" s="108" t="s">
        <v>171</v>
      </c>
      <c r="B152" s="109" t="s">
        <v>441</v>
      </c>
      <c r="C152" s="107" t="s">
        <v>440</v>
      </c>
      <c r="D152" s="107" t="s">
        <v>439</v>
      </c>
      <c r="E152" s="108" t="s">
        <v>438</v>
      </c>
      <c r="F152" s="107" t="s">
        <v>437</v>
      </c>
    </row>
    <row r="153" spans="1:6" x14ac:dyDescent="0.2">
      <c r="A153" s="108" t="s">
        <v>33</v>
      </c>
      <c r="B153" s="109" t="s">
        <v>436</v>
      </c>
      <c r="C153" s="107" t="s">
        <v>435</v>
      </c>
      <c r="D153" s="107" t="s">
        <v>434</v>
      </c>
      <c r="E153" s="108" t="s">
        <v>433</v>
      </c>
      <c r="F153" s="107" t="s">
        <v>432</v>
      </c>
    </row>
    <row r="154" spans="1:6" x14ac:dyDescent="0.2">
      <c r="A154" s="108" t="s">
        <v>108</v>
      </c>
      <c r="B154" s="109" t="s">
        <v>431</v>
      </c>
      <c r="C154" s="107"/>
      <c r="D154" s="107" t="s">
        <v>430</v>
      </c>
      <c r="E154" s="108" t="s">
        <v>429</v>
      </c>
      <c r="F154" s="107" t="s">
        <v>428</v>
      </c>
    </row>
    <row r="155" spans="1:6" x14ac:dyDescent="0.2">
      <c r="A155" s="108" t="s">
        <v>23</v>
      </c>
      <c r="B155" s="109" t="s">
        <v>427</v>
      </c>
      <c r="C155" s="107"/>
      <c r="D155" s="107" t="s">
        <v>426</v>
      </c>
      <c r="E155" s="108" t="s">
        <v>425</v>
      </c>
      <c r="F155" s="107" t="s">
        <v>424</v>
      </c>
    </row>
    <row r="156" spans="1:6" x14ac:dyDescent="0.2">
      <c r="A156" s="108" t="s">
        <v>52</v>
      </c>
      <c r="B156" s="109" t="s">
        <v>423</v>
      </c>
      <c r="C156" s="107"/>
      <c r="D156" s="107" t="s">
        <v>422</v>
      </c>
      <c r="E156" s="108" t="s">
        <v>421</v>
      </c>
      <c r="F156" s="107" t="s">
        <v>420</v>
      </c>
    </row>
    <row r="157" spans="1:6" x14ac:dyDescent="0.2">
      <c r="A157" s="108" t="s">
        <v>172</v>
      </c>
      <c r="B157" s="109" t="s">
        <v>419</v>
      </c>
      <c r="C157" s="107" t="s">
        <v>418</v>
      </c>
      <c r="D157" s="107" t="s">
        <v>417</v>
      </c>
      <c r="E157" s="108" t="s">
        <v>416</v>
      </c>
      <c r="F157" s="107" t="s">
        <v>415</v>
      </c>
    </row>
    <row r="158" spans="1:6" x14ac:dyDescent="0.2">
      <c r="A158" s="108" t="s">
        <v>39</v>
      </c>
      <c r="B158" s="109" t="s">
        <v>414</v>
      </c>
      <c r="C158" s="107" t="s">
        <v>413</v>
      </c>
      <c r="D158" s="107" t="s">
        <v>412</v>
      </c>
      <c r="E158" s="108" t="s">
        <v>411</v>
      </c>
      <c r="F158" s="107" t="s">
        <v>410</v>
      </c>
    </row>
    <row r="159" spans="1:6" x14ac:dyDescent="0.2">
      <c r="A159" s="108" t="s">
        <v>173</v>
      </c>
      <c r="B159" s="109" t="s">
        <v>409</v>
      </c>
      <c r="C159" s="107"/>
      <c r="D159" s="107" t="s">
        <v>408</v>
      </c>
      <c r="E159" s="108" t="s">
        <v>407</v>
      </c>
      <c r="F159" s="107" t="s">
        <v>406</v>
      </c>
    </row>
    <row r="160" spans="1:6" x14ac:dyDescent="0.2">
      <c r="A160" s="108" t="s">
        <v>58</v>
      </c>
      <c r="B160" s="109" t="s">
        <v>405</v>
      </c>
      <c r="C160" s="107" t="s">
        <v>404</v>
      </c>
      <c r="D160" s="107" t="s">
        <v>403</v>
      </c>
      <c r="E160" s="108" t="s">
        <v>402</v>
      </c>
      <c r="F160" s="107" t="s">
        <v>401</v>
      </c>
    </row>
    <row r="161" spans="1:6" x14ac:dyDescent="0.2">
      <c r="A161" s="108" t="s">
        <v>400</v>
      </c>
      <c r="B161" s="109" t="s">
        <v>399</v>
      </c>
      <c r="C161" s="107"/>
      <c r="D161" s="107" t="s">
        <v>398</v>
      </c>
      <c r="E161" s="108" t="s">
        <v>397</v>
      </c>
      <c r="F161" s="107" t="s">
        <v>396</v>
      </c>
    </row>
    <row r="162" spans="1:6" x14ac:dyDescent="0.2">
      <c r="A162" s="108" t="s">
        <v>395</v>
      </c>
      <c r="B162" s="109" t="s">
        <v>394</v>
      </c>
      <c r="C162" s="107"/>
      <c r="D162" s="107" t="s">
        <v>393</v>
      </c>
      <c r="E162" s="108" t="s">
        <v>392</v>
      </c>
      <c r="F162" s="107" t="s">
        <v>391</v>
      </c>
    </row>
    <row r="163" spans="1:6" x14ac:dyDescent="0.2">
      <c r="A163" s="108" t="s">
        <v>390</v>
      </c>
      <c r="B163" s="109" t="s">
        <v>389</v>
      </c>
      <c r="C163" s="107" t="s">
        <v>388</v>
      </c>
      <c r="D163" s="107" t="s">
        <v>387</v>
      </c>
      <c r="E163" s="108" t="s">
        <v>386</v>
      </c>
      <c r="F163" s="107" t="s">
        <v>385</v>
      </c>
    </row>
    <row r="164" spans="1:6" x14ac:dyDescent="0.2">
      <c r="A164" s="108" t="s">
        <v>59</v>
      </c>
      <c r="B164" s="109" t="s">
        <v>384</v>
      </c>
      <c r="C164" s="107" t="s">
        <v>383</v>
      </c>
      <c r="D164" s="107" t="s">
        <v>382</v>
      </c>
      <c r="E164" s="108" t="s">
        <v>381</v>
      </c>
      <c r="F164" s="107" t="s">
        <v>380</v>
      </c>
    </row>
    <row r="165" spans="1:6" x14ac:dyDescent="0.2">
      <c r="A165" s="108" t="s">
        <v>44</v>
      </c>
      <c r="B165" s="109" t="s">
        <v>379</v>
      </c>
      <c r="C165" s="107" t="s">
        <v>378</v>
      </c>
      <c r="D165" s="107" t="s">
        <v>377</v>
      </c>
      <c r="E165" s="108" t="s">
        <v>376</v>
      </c>
      <c r="F165" s="107" t="s">
        <v>375</v>
      </c>
    </row>
    <row r="166" spans="1:6" x14ac:dyDescent="0.2">
      <c r="A166" s="108" t="s">
        <v>90</v>
      </c>
      <c r="B166" s="109" t="s">
        <v>374</v>
      </c>
      <c r="C166" s="107" t="s">
        <v>373</v>
      </c>
      <c r="D166" s="107" t="s">
        <v>372</v>
      </c>
      <c r="E166" s="108" t="s">
        <v>371</v>
      </c>
      <c r="F166" s="107" t="s">
        <v>370</v>
      </c>
    </row>
    <row r="167" spans="1:6" x14ac:dyDescent="0.2">
      <c r="A167" s="108" t="s">
        <v>120</v>
      </c>
      <c r="B167" s="109" t="s">
        <v>369</v>
      </c>
      <c r="C167" s="107"/>
      <c r="D167" s="107" t="s">
        <v>368</v>
      </c>
      <c r="E167" s="108" t="s">
        <v>367</v>
      </c>
      <c r="F167" s="107" t="s">
        <v>366</v>
      </c>
    </row>
    <row r="168" spans="1:6" x14ac:dyDescent="0.2">
      <c r="A168" s="108" t="s">
        <v>365</v>
      </c>
      <c r="B168" s="109" t="s">
        <v>364</v>
      </c>
      <c r="C168" s="107"/>
      <c r="D168" s="107" t="s">
        <v>363</v>
      </c>
      <c r="E168" s="108" t="s">
        <v>362</v>
      </c>
      <c r="F168" s="107" t="s">
        <v>361</v>
      </c>
    </row>
    <row r="169" spans="1:6" x14ac:dyDescent="0.2">
      <c r="A169" s="108" t="s">
        <v>46</v>
      </c>
      <c r="B169" s="109" t="s">
        <v>360</v>
      </c>
      <c r="C169" s="107"/>
      <c r="D169" s="107" t="s">
        <v>359</v>
      </c>
      <c r="E169" s="108" t="s">
        <v>358</v>
      </c>
      <c r="F169" s="107" t="s">
        <v>357</v>
      </c>
    </row>
    <row r="170" spans="1:6" x14ac:dyDescent="0.2">
      <c r="A170" s="108" t="s">
        <v>124</v>
      </c>
      <c r="B170" s="109" t="s">
        <v>356</v>
      </c>
      <c r="C170" s="107"/>
      <c r="D170" s="107" t="s">
        <v>355</v>
      </c>
      <c r="E170" s="108" t="s">
        <v>354</v>
      </c>
      <c r="F170" s="107" t="s">
        <v>353</v>
      </c>
    </row>
    <row r="171" spans="1:6" x14ac:dyDescent="0.2">
      <c r="A171" s="108" t="s">
        <v>352</v>
      </c>
      <c r="B171" s="109" t="s">
        <v>351</v>
      </c>
      <c r="C171" s="107"/>
      <c r="D171" s="107" t="s">
        <v>350</v>
      </c>
      <c r="E171" s="108" t="s">
        <v>349</v>
      </c>
      <c r="F171" s="107" t="s">
        <v>348</v>
      </c>
    </row>
    <row r="172" spans="1:6" x14ac:dyDescent="0.2">
      <c r="A172" s="108" t="s">
        <v>122</v>
      </c>
      <c r="B172" s="109" t="s">
        <v>347</v>
      </c>
      <c r="C172" s="107"/>
      <c r="D172" s="107" t="s">
        <v>346</v>
      </c>
      <c r="E172" s="108" t="s">
        <v>345</v>
      </c>
      <c r="F172" s="107" t="s">
        <v>344</v>
      </c>
    </row>
    <row r="173" spans="1:6" x14ac:dyDescent="0.2">
      <c r="A173" s="108" t="s">
        <v>343</v>
      </c>
      <c r="B173" s="109" t="s">
        <v>342</v>
      </c>
      <c r="C173" s="107"/>
      <c r="D173" s="107" t="s">
        <v>341</v>
      </c>
      <c r="E173" s="108" t="s">
        <v>340</v>
      </c>
      <c r="F173" s="107" t="s">
        <v>339</v>
      </c>
    </row>
    <row r="174" spans="1:6" x14ac:dyDescent="0.2">
      <c r="A174" s="108" t="s">
        <v>105</v>
      </c>
      <c r="B174" s="109" t="s">
        <v>338</v>
      </c>
      <c r="C174" s="107"/>
      <c r="D174" s="107" t="s">
        <v>337</v>
      </c>
      <c r="E174" s="108" t="s">
        <v>336</v>
      </c>
      <c r="F174" s="107" t="s">
        <v>335</v>
      </c>
    </row>
    <row r="175" spans="1:6" x14ac:dyDescent="0.2">
      <c r="A175" s="108" t="s">
        <v>334</v>
      </c>
      <c r="B175" s="109" t="s">
        <v>333</v>
      </c>
      <c r="C175" s="107"/>
      <c r="D175" s="107" t="s">
        <v>332</v>
      </c>
      <c r="E175" s="108" t="s">
        <v>331</v>
      </c>
      <c r="F175" s="107" t="s">
        <v>330</v>
      </c>
    </row>
    <row r="176" spans="1:6" x14ac:dyDescent="0.2">
      <c r="A176" s="108" t="s">
        <v>329</v>
      </c>
      <c r="B176" s="109" t="s">
        <v>328</v>
      </c>
      <c r="C176" s="107" t="s">
        <v>327</v>
      </c>
      <c r="D176" s="107" t="s">
        <v>326</v>
      </c>
      <c r="E176" s="108" t="s">
        <v>325</v>
      </c>
      <c r="F176" s="107" t="s">
        <v>324</v>
      </c>
    </row>
    <row r="177" spans="1:6" x14ac:dyDescent="0.2">
      <c r="A177" s="108" t="s">
        <v>132</v>
      </c>
      <c r="B177" s="109" t="s">
        <v>323</v>
      </c>
      <c r="C177" s="107"/>
      <c r="D177" s="107" t="s">
        <v>257</v>
      </c>
      <c r="E177" s="108" t="s">
        <v>322</v>
      </c>
      <c r="F177" s="107" t="s">
        <v>321</v>
      </c>
    </row>
    <row r="178" spans="1:6" x14ac:dyDescent="0.2">
      <c r="A178" s="108" t="s">
        <v>139</v>
      </c>
      <c r="B178" s="109" t="s">
        <v>320</v>
      </c>
      <c r="C178" s="107"/>
      <c r="D178" s="107" t="s">
        <v>319</v>
      </c>
      <c r="E178" s="108" t="s">
        <v>318</v>
      </c>
      <c r="F178" s="107" t="s">
        <v>317</v>
      </c>
    </row>
    <row r="179" spans="1:6" x14ac:dyDescent="0.2">
      <c r="A179" s="108" t="s">
        <v>316</v>
      </c>
      <c r="B179" s="109" t="s">
        <v>315</v>
      </c>
      <c r="C179" s="107"/>
      <c r="D179" s="107" t="s">
        <v>314</v>
      </c>
      <c r="E179" s="108" t="s">
        <v>313</v>
      </c>
      <c r="F179" s="107" t="s">
        <v>312</v>
      </c>
    </row>
    <row r="180" spans="1:6" x14ac:dyDescent="0.2">
      <c r="A180" s="108" t="s">
        <v>142</v>
      </c>
      <c r="B180" s="109" t="s">
        <v>311</v>
      </c>
      <c r="C180" s="107"/>
      <c r="D180" s="107" t="s">
        <v>310</v>
      </c>
      <c r="E180" s="108" t="s">
        <v>309</v>
      </c>
      <c r="F180" s="107" t="s">
        <v>308</v>
      </c>
    </row>
    <row r="181" spans="1:6" x14ac:dyDescent="0.2">
      <c r="A181" s="108" t="s">
        <v>141</v>
      </c>
      <c r="B181" s="109" t="s">
        <v>307</v>
      </c>
      <c r="C181" s="107" t="s">
        <v>306</v>
      </c>
      <c r="D181" s="107" t="s">
        <v>305</v>
      </c>
      <c r="E181" s="108" t="s">
        <v>304</v>
      </c>
      <c r="F181" s="107" t="s">
        <v>303</v>
      </c>
    </row>
    <row r="182" spans="1:6" x14ac:dyDescent="0.2">
      <c r="A182" s="108" t="s">
        <v>302</v>
      </c>
      <c r="B182" s="109" t="s">
        <v>301</v>
      </c>
      <c r="C182" s="107" t="s">
        <v>300</v>
      </c>
      <c r="D182" s="107" t="s">
        <v>299</v>
      </c>
      <c r="E182" s="108" t="s">
        <v>298</v>
      </c>
      <c r="F182" s="107" t="s">
        <v>297</v>
      </c>
    </row>
    <row r="183" spans="1:6" x14ac:dyDescent="0.2">
      <c r="A183" s="108" t="s">
        <v>113</v>
      </c>
      <c r="B183" s="109" t="s">
        <v>296</v>
      </c>
      <c r="C183" s="107" t="s">
        <v>295</v>
      </c>
      <c r="D183" s="107" t="s">
        <v>294</v>
      </c>
      <c r="E183" s="108" t="s">
        <v>293</v>
      </c>
      <c r="F183" s="107" t="s">
        <v>292</v>
      </c>
    </row>
    <row r="184" spans="1:6" x14ac:dyDescent="0.2">
      <c r="A184" s="108" t="s">
        <v>291</v>
      </c>
      <c r="B184" s="109" t="s">
        <v>290</v>
      </c>
      <c r="C184" s="107"/>
      <c r="D184" s="107" t="s">
        <v>289</v>
      </c>
      <c r="E184" s="108" t="s">
        <v>288</v>
      </c>
      <c r="F184" s="107" t="s">
        <v>287</v>
      </c>
    </row>
    <row r="185" spans="1:6" x14ac:dyDescent="0.2">
      <c r="A185" s="108" t="s">
        <v>286</v>
      </c>
      <c r="B185" s="109" t="s">
        <v>285</v>
      </c>
      <c r="C185" s="107"/>
      <c r="D185" s="107" t="s">
        <v>284</v>
      </c>
      <c r="E185" s="108" t="s">
        <v>283</v>
      </c>
      <c r="F185" s="107" t="s">
        <v>282</v>
      </c>
    </row>
    <row r="186" spans="1:6" x14ac:dyDescent="0.2">
      <c r="A186" s="108" t="s">
        <v>53</v>
      </c>
      <c r="B186" s="109" t="s">
        <v>281</v>
      </c>
      <c r="C186" s="107"/>
      <c r="D186" s="107" t="s">
        <v>280</v>
      </c>
      <c r="E186" s="108" t="s">
        <v>279</v>
      </c>
      <c r="F186" s="107" t="s">
        <v>278</v>
      </c>
    </row>
    <row r="187" spans="1:6" x14ac:dyDescent="0.2">
      <c r="A187" s="108" t="s">
        <v>107</v>
      </c>
      <c r="B187" s="109" t="s">
        <v>277</v>
      </c>
      <c r="C187" s="107"/>
      <c r="D187" s="107" t="s">
        <v>257</v>
      </c>
      <c r="E187" s="108" t="s">
        <v>276</v>
      </c>
      <c r="F187" s="107" t="s">
        <v>275</v>
      </c>
    </row>
    <row r="188" spans="1:6" x14ac:dyDescent="0.2">
      <c r="A188" s="108" t="s">
        <v>274</v>
      </c>
      <c r="B188" s="109" t="s">
        <v>273</v>
      </c>
      <c r="C188" s="107"/>
      <c r="D188" s="107" t="s">
        <v>272</v>
      </c>
      <c r="E188" s="108" t="s">
        <v>271</v>
      </c>
      <c r="F188" s="107" t="s">
        <v>270</v>
      </c>
    </row>
    <row r="189" spans="1:6" x14ac:dyDescent="0.2">
      <c r="A189" s="108" t="s">
        <v>269</v>
      </c>
      <c r="B189" s="109" t="s">
        <v>268</v>
      </c>
      <c r="C189" s="107"/>
      <c r="D189" s="107" t="s">
        <v>267</v>
      </c>
      <c r="E189" s="108" t="s">
        <v>266</v>
      </c>
      <c r="F189" s="107" t="s">
        <v>265</v>
      </c>
    </row>
    <row r="190" spans="1:6" x14ac:dyDescent="0.2">
      <c r="A190" s="108" t="s">
        <v>264</v>
      </c>
      <c r="B190" s="109" t="s">
        <v>263</v>
      </c>
      <c r="C190" s="107"/>
      <c r="D190" s="107" t="s">
        <v>262</v>
      </c>
      <c r="E190" s="108" t="s">
        <v>261</v>
      </c>
      <c r="F190" s="107" t="s">
        <v>260</v>
      </c>
    </row>
    <row r="191" spans="1:6" x14ac:dyDescent="0.2">
      <c r="A191" s="108" t="s">
        <v>259</v>
      </c>
      <c r="B191" s="109" t="s">
        <v>258</v>
      </c>
      <c r="C191" s="107"/>
      <c r="D191" s="107" t="s">
        <v>257</v>
      </c>
      <c r="E191" s="108" t="s">
        <v>256</v>
      </c>
      <c r="F191" s="107" t="s">
        <v>255</v>
      </c>
    </row>
    <row r="192" spans="1:6" x14ac:dyDescent="0.2">
      <c r="A192" s="108" t="s">
        <v>254</v>
      </c>
      <c r="B192" s="109" t="s">
        <v>253</v>
      </c>
      <c r="C192" s="107"/>
      <c r="D192" s="107" t="s">
        <v>252</v>
      </c>
      <c r="E192" s="108" t="s">
        <v>251</v>
      </c>
      <c r="F192" s="107" t="s">
        <v>250</v>
      </c>
    </row>
    <row r="193" spans="1:6" x14ac:dyDescent="0.2">
      <c r="A193" s="108" t="s">
        <v>131</v>
      </c>
      <c r="B193" s="109" t="s">
        <v>249</v>
      </c>
      <c r="C193" s="107" t="s">
        <v>248</v>
      </c>
      <c r="D193" s="107" t="s">
        <v>247</v>
      </c>
      <c r="E193" s="108" t="s">
        <v>246</v>
      </c>
      <c r="F193" s="107" t="s">
        <v>245</v>
      </c>
    </row>
    <row r="194" spans="1:6" x14ac:dyDescent="0.2">
      <c r="A194" s="108" t="s">
        <v>244</v>
      </c>
      <c r="B194" s="109" t="s">
        <v>243</v>
      </c>
      <c r="C194" s="107" t="s">
        <v>242</v>
      </c>
      <c r="D194" s="107" t="s">
        <v>241</v>
      </c>
      <c r="E194" s="108" t="s">
        <v>240</v>
      </c>
      <c r="F194" s="107" t="s">
        <v>239</v>
      </c>
    </row>
    <row r="195" spans="1:6" x14ac:dyDescent="0.2">
      <c r="A195" s="108" t="s">
        <v>128</v>
      </c>
      <c r="B195" s="109" t="s">
        <v>238</v>
      </c>
      <c r="C195" s="107"/>
      <c r="D195" s="107" t="s">
        <v>237</v>
      </c>
      <c r="E195" s="108" t="s">
        <v>236</v>
      </c>
      <c r="F195" s="107" t="s">
        <v>235</v>
      </c>
    </row>
    <row r="196" spans="1:6" x14ac:dyDescent="0.2">
      <c r="A196" s="104" t="s">
        <v>234</v>
      </c>
      <c r="B196" s="106"/>
      <c r="C196" s="105"/>
      <c r="D196" s="105"/>
      <c r="E196" s="104"/>
      <c r="F196" s="103"/>
    </row>
    <row r="197" spans="1:6" x14ac:dyDescent="0.2">
      <c r="A197" s="101" t="s">
        <v>153</v>
      </c>
      <c r="B197" s="102" t="s">
        <v>233</v>
      </c>
      <c r="C197" s="101" t="s">
        <v>232</v>
      </c>
      <c r="D197" s="101" t="s">
        <v>231</v>
      </c>
      <c r="E197" s="101" t="s">
        <v>230</v>
      </c>
      <c r="F197" s="100" t="s">
        <v>229</v>
      </c>
    </row>
    <row r="198" spans="1:6" x14ac:dyDescent="0.2">
      <c r="A198" s="101" t="s">
        <v>161</v>
      </c>
      <c r="B198" s="102" t="s">
        <v>228</v>
      </c>
      <c r="C198" s="101" t="s">
        <v>227</v>
      </c>
      <c r="D198" s="101" t="s">
        <v>226</v>
      </c>
      <c r="E198" s="101" t="s">
        <v>225</v>
      </c>
      <c r="F198" s="100" t="s">
        <v>224</v>
      </c>
    </row>
    <row r="199" spans="1:6" x14ac:dyDescent="0.2">
      <c r="A199" s="101" t="s">
        <v>162</v>
      </c>
      <c r="B199" s="102" t="s">
        <v>223</v>
      </c>
      <c r="C199" s="101" t="s">
        <v>213</v>
      </c>
      <c r="D199" s="101" t="s">
        <v>222</v>
      </c>
      <c r="E199" s="101" t="s">
        <v>221</v>
      </c>
      <c r="F199" s="100" t="s">
        <v>220</v>
      </c>
    </row>
    <row r="200" spans="1:6" x14ac:dyDescent="0.2">
      <c r="A200" s="101" t="s">
        <v>86</v>
      </c>
      <c r="B200" s="102" t="s">
        <v>219</v>
      </c>
      <c r="C200" s="101" t="s">
        <v>218</v>
      </c>
      <c r="D200" s="101" t="s">
        <v>217</v>
      </c>
      <c r="E200" s="101" t="s">
        <v>216</v>
      </c>
      <c r="F200" s="100" t="s">
        <v>215</v>
      </c>
    </row>
    <row r="201" spans="1:6" x14ac:dyDescent="0.2">
      <c r="A201" s="101" t="s">
        <v>48</v>
      </c>
      <c r="B201" s="102" t="s">
        <v>214</v>
      </c>
      <c r="C201" s="101" t="s">
        <v>213</v>
      </c>
      <c r="D201" s="101" t="s">
        <v>212</v>
      </c>
      <c r="E201" s="101" t="s">
        <v>211</v>
      </c>
      <c r="F201" s="100" t="s">
        <v>210</v>
      </c>
    </row>
    <row r="202" spans="1:6" x14ac:dyDescent="0.2">
      <c r="A202" s="101" t="s">
        <v>71</v>
      </c>
      <c r="B202" s="102" t="s">
        <v>209</v>
      </c>
      <c r="C202" s="101" t="s">
        <v>208</v>
      </c>
      <c r="D202" s="101" t="s">
        <v>207</v>
      </c>
      <c r="E202" s="101" t="s">
        <v>206</v>
      </c>
      <c r="F202" s="100" t="s">
        <v>205</v>
      </c>
    </row>
    <row r="203" spans="1:6" x14ac:dyDescent="0.2">
      <c r="A203" s="129" t="s">
        <v>204</v>
      </c>
      <c r="B203" s="129"/>
      <c r="C203" s="99"/>
      <c r="D203" s="98" t="s">
        <v>203</v>
      </c>
      <c r="E203" s="97"/>
      <c r="F203" s="97"/>
    </row>
  </sheetData>
  <mergeCells count="1">
    <mergeCell ref="A203:B203"/>
  </mergeCells>
  <hyperlinks>
    <hyperlink ref="B197" r:id="rId1" tooltip="View NCBI Record for NM_004859.2"/>
    <hyperlink ref="B198" r:id="rId2" tooltip="View NCBI Record for NM_002046.3"/>
    <hyperlink ref="B199" r:id="rId3" tooltip="View NCBI Record for NM_000181.1"/>
    <hyperlink ref="B200" r:id="rId4" tooltip="View NCBI Record for NM_000194.1"/>
    <hyperlink ref="B201" r:id="rId5" tooltip="View NCBI Record for NM_000291.2"/>
    <hyperlink ref="B202" r:id="rId6" tooltip="View NCBI Record for NM_178014.2"/>
    <hyperlink ref="B3" r:id="rId7" tooltip="View NCBI Record for NM_004827.2"/>
    <hyperlink ref="B4" r:id="rId8" tooltip="View NCBI Record for NM_005159.4"/>
    <hyperlink ref="B5" r:id="rId9" tooltip="View NCBI Record for NM_003183.4"/>
    <hyperlink ref="B6" r:id="rId10" tooltip="View NCBI Record for NM_001111.3"/>
    <hyperlink ref="B7" r:id="rId11" tooltip="View NCBI Record for NM_000689.3"/>
    <hyperlink ref="B8" r:id="rId12" tooltip="View NCBI Record for NM_000690.2"/>
    <hyperlink ref="B9" r:id="rId13" tooltip="View NCBI Record for NM_000038.3"/>
    <hyperlink ref="B10" r:id="rId14" tooltip="View NCBI Record for NM_016022.2"/>
    <hyperlink ref="B11" r:id="rId15" tooltip="View NCBI Record for NM_005170.2"/>
    <hyperlink ref="B12" r:id="rId16" tooltip="View NCBI Record for NM_181050.1"/>
    <hyperlink ref="B13" r:id="rId17" tooltip="View NCBI Record for NM_001199.1"/>
    <hyperlink ref="B14" r:id="rId18" tooltip="View NCBI Record for NM_001200.2"/>
    <hyperlink ref="B15" r:id="rId19" tooltip="View NCBI Record for NM_001201.1"/>
    <hyperlink ref="B16" r:id="rId20" tooltip="View NCBI Record for NM_033637.2"/>
    <hyperlink ref="B17" r:id="rId21" tooltip="View NCBI Record for NM_001237.2"/>
    <hyperlink ref="B18" r:id="rId22" tooltip="View NCBI Record for NM_053056.2"/>
    <hyperlink ref="B19" r:id="rId23" tooltip="View NCBI Record for NM_001759.2"/>
    <hyperlink ref="B20" r:id="rId24" tooltip="View NCBI Record for NM_001760.2"/>
    <hyperlink ref="B21" r:id="rId25" tooltip="View NCBI Record for NM_001238.1"/>
    <hyperlink ref="B22" r:id="rId26" tooltip="View NCBI Record for NM_000732.4"/>
    <hyperlink ref="B23" r:id="rId27" tooltip="View NCBI Record for NM_000616.3"/>
    <hyperlink ref="B24" r:id="rId28" tooltip="View NCBI Record for NM_000610.3"/>
    <hyperlink ref="B25" r:id="rId29" tooltip="View NCBI Record for NM_001768.5"/>
    <hyperlink ref="B26" r:id="rId30" tooltip="View NCBI Record for NM_004931.3"/>
    <hyperlink ref="B27" r:id="rId31" tooltip="View NCBI Record for NM_001786.2"/>
    <hyperlink ref="B28" r:id="rId32" tooltip="View NCBI Record for NM_001039802.1"/>
    <hyperlink ref="B29" r:id="rId33" tooltip="View NCBI Record for NM_004360.2"/>
    <hyperlink ref="B30" r:id="rId34" tooltip="View NCBI Record for NM_001792.3"/>
    <hyperlink ref="B31" r:id="rId35" tooltip="View NCBI Record for NM_004882.3"/>
    <hyperlink ref="B32" r:id="rId36" tooltip="View NCBI Record for NM_000088.3"/>
    <hyperlink ref="B33" r:id="rId37" tooltip="View NCBI Record for NM_001844.4"/>
    <hyperlink ref="B34" r:id="rId38" tooltip="View NCBI Record for NM_001079846.1"/>
    <hyperlink ref="B35" r:id="rId39" tooltip="View NCBI Record for NM_001025105.1"/>
    <hyperlink ref="B36" r:id="rId40" tooltip="View NCBI Record for NM_145203.2"/>
    <hyperlink ref="B37" r:id="rId41" tooltip="View NCBI Record for NM_001893.3"/>
    <hyperlink ref="B38" r:id="rId42" tooltip="View NCBI Record for NM_152221.2"/>
    <hyperlink ref="B39" r:id="rId43" tooltip="View NCBI Record for NM_022048.3"/>
    <hyperlink ref="B40" r:id="rId44" tooltip="View NCBI Record for NM_001319.5"/>
    <hyperlink ref="B41" r:id="rId45" tooltip="View NCBI Record for NM_001031812.1"/>
    <hyperlink ref="B42" r:id="rId46" tooltip="View NCBI Record for NM_177559.2"/>
    <hyperlink ref="B43" r:id="rId47" tooltip="View NCBI Record for NM_001012614.1"/>
    <hyperlink ref="B44" r:id="rId48" tooltip="View NCBI Record for NM_001329.2"/>
    <hyperlink ref="B45" r:id="rId49" tooltip="View NCBI Record for NM_001903.2"/>
    <hyperlink ref="B46" r:id="rId50" tooltip="View NCBI Record for NM_001904.3"/>
    <hyperlink ref="B47" r:id="rId51" tooltip="View NCBI Record for NM_199168.2"/>
    <hyperlink ref="B48" r:id="rId52" tooltip="View NCBI Record for NM_021044.2"/>
    <hyperlink ref="B49" r:id="rId53" tooltip="View NCBI Record for NM_005618.3"/>
    <hyperlink ref="B50" r:id="rId54" tooltip="View NCBI Record for NM_203486.2"/>
    <hyperlink ref="B51" r:id="rId55" tooltip="View NCBI Record for NM_019074.2"/>
    <hyperlink ref="B52" r:id="rId56" tooltip="View NCBI Record for NM_004416.2"/>
    <hyperlink ref="B53" r:id="rId57" tooltip="View NCBI Record for NM_020892.2"/>
    <hyperlink ref="B54" r:id="rId58" tooltip="View NCBI Record for NM_178502.2"/>
    <hyperlink ref="B55" r:id="rId59" tooltip="View NCBI Record for NM_138287.2"/>
    <hyperlink ref="B56" r:id="rId60" tooltip="View NCBI Record for XM_166213.6"/>
    <hyperlink ref="B57" r:id="rId61" tooltip="View NCBI Record for NM_004421.2"/>
    <hyperlink ref="B58" r:id="rId62" tooltip="View NCBI Record for NM_004422.2"/>
    <hyperlink ref="B59" r:id="rId63" tooltip="View NCBI Record for NM_004423.3"/>
    <hyperlink ref="B60" r:id="rId64" tooltip="View NCBI Record for NM_001429.2"/>
    <hyperlink ref="B61" r:id="rId65" tooltip="View NCBI Record for NM_033645.2"/>
    <hyperlink ref="B62" r:id="rId66" tooltip="View NCBI Record for NM_012164.3"/>
    <hyperlink ref="B63" r:id="rId67" tooltip="View NCBI Record for NM_033136.1"/>
    <hyperlink ref="B64" r:id="rId68" tooltip="View NCBI Record for NM_002006.4"/>
    <hyperlink ref="B65" r:id="rId69" tooltip="View NCBI Record for NM_002007.2"/>
    <hyperlink ref="B66" r:id="rId70" tooltip="View NCBI Record for NM_015850.2"/>
    <hyperlink ref="B67" r:id="rId71" tooltip="View NCBI Record for NM_005438.2"/>
    <hyperlink ref="B68" r:id="rId72" tooltip="View NCBI Record for NM_153675.2"/>
    <hyperlink ref="B71" r:id="rId73" tooltip="View NCBI Record for NM_002569.2"/>
    <hyperlink ref="B72" r:id="rId74" tooltip="View NCBI Record for NM_003505.1"/>
    <hyperlink ref="B73" r:id="rId75" tooltip="View NCBI Record for NM_007197.2"/>
    <hyperlink ref="B74" r:id="rId76" tooltip="View NCBI Record for NM_001466.2"/>
    <hyperlink ref="B75" r:id="rId77" tooltip="View NCBI Record for NM_017412.2"/>
    <hyperlink ref="B76" r:id="rId78" tooltip="View NCBI Record for NM_003468.2"/>
    <hyperlink ref="B77" r:id="rId79" tooltip="View NCBI Record for NM_003506.2"/>
    <hyperlink ref="B78" r:id="rId80" tooltip="View NCBI Record for NM_003507.1"/>
    <hyperlink ref="B79" r:id="rId81" tooltip="View NCBI Record for NM_031866.1"/>
    <hyperlink ref="B80" r:id="rId82" tooltip="View NCBI Record for NM_003508.2"/>
    <hyperlink ref="B81" r:id="rId83" tooltip="View NCBI Record for NM_002048.2"/>
    <hyperlink ref="B82" r:id="rId84" tooltip="View NCBI Record for NM_020634.1"/>
    <hyperlink ref="B83" r:id="rId85" tooltip="View NCBI Record for NM_000166.5"/>
    <hyperlink ref="B84" r:id="rId86" tooltip="View NCBI Record for NM_005269.1"/>
    <hyperlink ref="B85" r:id="rId87" tooltip="View NCBI Record for NM_005270.3"/>
    <hyperlink ref="B86" r:id="rId88" tooltip="View NCBI Record for NM_000168.5"/>
    <hyperlink ref="B87" r:id="rId89" tooltip="View NCBI Record for NM_002093.2"/>
    <hyperlink ref="B88" r:id="rId90" tooltip="View NCBI Record for NM_004964.2"/>
    <hyperlink ref="B89" r:id="rId91" tooltip="View NCBI Record for NM_001527.1"/>
    <hyperlink ref="B90" r:id="rId92" tooltip="View NCBI Record for NM_005524.2"/>
    <hyperlink ref="B91" r:id="rId93" tooltip="View NCBI Record for NM_022475.1"/>
    <hyperlink ref="B92" r:id="rId94" tooltip="View NCBI Record for NM_000618.3"/>
    <hyperlink ref="B93" r:id="rId95" tooltip="View NCBI Record for NM_002181.2"/>
    <hyperlink ref="B94" r:id="rId96" tooltip="View NCBI Record for NM_002202.2"/>
    <hyperlink ref="B95" r:id="rId97" tooltip="View NCBI Record for NM_000214.2"/>
    <hyperlink ref="B96" r:id="rId98" tooltip="View NCBI Record for NM_145159.1"/>
    <hyperlink ref="B97" r:id="rId99" tooltip="View NCBI Record for NM_002228.3"/>
    <hyperlink ref="B98" r:id="rId100" tooltip="View NCBI Record for NM_021078.2"/>
    <hyperlink ref="B99" r:id="rId101" tooltip="View NCBI Record for NM_002275.3"/>
    <hyperlink ref="B100" r:id="rId102" tooltip="View NCBI Record for NM_000527.2"/>
    <hyperlink ref="B101" r:id="rId103" tooltip="View NCBI Record for NM_001040167.1"/>
    <hyperlink ref="B102" r:id="rId104" tooltip="View NCBI Record for NR_002821.2"/>
    <hyperlink ref="B103" r:id="rId105" tooltip="View NCBI Record for XM_942445.1"/>
    <hyperlink ref="B104" r:id="rId106" tooltip="View NCBI Record for NM_004525.2"/>
    <hyperlink ref="B105" r:id="rId107" tooltip="View NCBI Record for NM_014757.4"/>
    <hyperlink ref="B106" r:id="rId108" tooltip="View NCBI Record for NM_032427.1"/>
    <hyperlink ref="B107" r:id="rId109" tooltip="View NCBI Record for NM_018717.4"/>
    <hyperlink ref="B108" r:id="rId110" tooltip="View NCBI Record for NM_145333.1"/>
    <hyperlink ref="B109" r:id="rId111" tooltip="View NCBI Record for NM_006116.2"/>
    <hyperlink ref="B110" r:id="rId112" tooltip="View NCBI Record for NM_002753.2"/>
    <hyperlink ref="B111" r:id="rId113" tooltip="View NCBI Record for NM_002752.3"/>
    <hyperlink ref="B112" r:id="rId114" tooltip="View NCBI Record for NM_002405.2"/>
    <hyperlink ref="B113" r:id="rId115" tooltip="View NCBI Record for NM_000902.2"/>
    <hyperlink ref="B114" r:id="rId116" tooltip="View NCBI Record for NM_002467.3"/>
    <hyperlink ref="B115" r:id="rId117" tooltip="View NCBI Record for NM_002478.4"/>
    <hyperlink ref="B117" r:id="rId118" tooltip="View NCBI Record for NM_000615.5"/>
    <hyperlink ref="B118" r:id="rId119" tooltip="View NCBI Record for NM_006312.3"/>
    <hyperlink ref="B119" r:id="rId120" tooltip="View NCBI Record for NM_015331.2"/>
    <hyperlink ref="B120" r:id="rId121" tooltip="View NCBI Record for NM_016231.2"/>
    <hyperlink ref="B121" r:id="rId122" tooltip="View NCBI Record for NM_017617.3"/>
    <hyperlink ref="B122" r:id="rId123" tooltip="View NCBI Record for NM_024408.2"/>
    <hyperlink ref="B123" r:id="rId124" tooltip="View NCBI Record for NM_000435.2"/>
    <hyperlink ref="B124" r:id="rId125" tooltip="View NCBI Record for NM_004557.3"/>
    <hyperlink ref="B125" r:id="rId126" tooltip="View NCBI Record for NM_001005743.1"/>
    <hyperlink ref="B126" r:id="rId127" tooltip="View NCBI Record for NM_004756.3"/>
    <hyperlink ref="B127" r:id="rId128" tooltip="View NCBI Record for NM_000430.3"/>
    <hyperlink ref="B128" r:id="rId129" tooltip="View NCBI Record for NM_003884.3"/>
    <hyperlink ref="B129" r:id="rId130" tooltip="View NCBI Record for NM_000209.3"/>
    <hyperlink ref="B130" r:id="rId131" tooltip="View NCBI Record for NM_002658.2"/>
    <hyperlink ref="B132" r:id="rId132" tooltip="View NCBI Record for NM_006238.3"/>
    <hyperlink ref="B133" r:id="rId133" tooltip="View NCBI Record for NM_015869.3"/>
    <hyperlink ref="B134" r:id="rId134" tooltip="View NCBI Record for NM_002715.2"/>
    <hyperlink ref="B135" r:id="rId135" tooltip="View NCBI Record for NM_002719.2"/>
    <hyperlink ref="B136" r:id="rId136" tooltip="View NCBI Record for NM_006246.2"/>
    <hyperlink ref="B137" r:id="rId137" tooltip="View NCBI Record for NM_002730.3"/>
    <hyperlink ref="B138" r:id="rId138" tooltip="View NCBI Record for NM_182948.2"/>
    <hyperlink ref="B139" r:id="rId139" tooltip="View NCBI Record for NM_002732.2"/>
    <hyperlink ref="B140" r:id="rId140" tooltip="View NCBI Record for NM_002737.2"/>
    <hyperlink ref="B141" r:id="rId141" tooltip="View NCBI Record for NM_212535.1"/>
    <hyperlink ref="B142" r:id="rId142" tooltip="View NCBI Record for NM_006254.3"/>
    <hyperlink ref="B143" r:id="rId143" tooltip="View NCBI Record for NM_005400.2"/>
    <hyperlink ref="B144" r:id="rId144" tooltip="View NCBI Record for NM_002739.3"/>
    <hyperlink ref="B145" r:id="rId145" tooltip="View NCBI Record for NM_006255.3"/>
    <hyperlink ref="B146" r:id="rId146" tooltip="View NCBI Record for NM_002740.4"/>
    <hyperlink ref="B147" r:id="rId147" tooltip="View NCBI Record for NM_006257.2"/>
    <hyperlink ref="B148" r:id="rId148" tooltip="View NCBI Record for NM_002744.4"/>
    <hyperlink ref="B149" r:id="rId149" tooltip="View NCBI Record for NM_002742.1"/>
    <hyperlink ref="B150" r:id="rId150" tooltip="View NCBI Record for NM_005044.1"/>
    <hyperlink ref="B151" r:id="rId151" tooltip="View NCBI Record for NM_002760.3"/>
    <hyperlink ref="B152" r:id="rId152" tooltip="View NCBI Record for NM_000021.2"/>
    <hyperlink ref="B153" r:id="rId153" tooltip="View NCBI Record for NM_000447.2"/>
    <hyperlink ref="B154" r:id="rId154" tooltip="View NCBI Record for NM_172341.1"/>
    <hyperlink ref="B155" r:id="rId155" tooltip="View NCBI Record for NM_183227.1"/>
    <hyperlink ref="B156" r:id="rId156" tooltip="View NCBI Record for NM_198829.1"/>
    <hyperlink ref="B157" r:id="rId157" tooltip="View NCBI Record for NM_000321.1"/>
    <hyperlink ref="B158" r:id="rId158" tooltip="View NCBI Record for NM_015874.3"/>
    <hyperlink ref="B159" r:id="rId159" tooltip="View NCBI Record for NM_002917.1"/>
    <hyperlink ref="B160" r:id="rId160" tooltip="View NCBI Record for NM_001664.2"/>
    <hyperlink ref="B161" r:id="rId161" tooltip="View NCBI Record for NM_006272.1"/>
    <hyperlink ref="B162" r:id="rId162" tooltip="View NCBI Record for NM_003014.2"/>
    <hyperlink ref="B163" r:id="rId163" tooltip="View NCBI Record for NM_000193.2"/>
    <hyperlink ref="B164" r:id="rId164" tooltip="View NCBI Record for NM_005359.3"/>
    <hyperlink ref="B165" r:id="rId165" tooltip="View NCBI Record for NM_005631.3"/>
    <hyperlink ref="B166" r:id="rId166" tooltip="View NCBI Record for NM_012245.2"/>
    <hyperlink ref="B167" r:id="rId167" tooltip="View NCBI Record for NM_005986.2"/>
    <hyperlink ref="B168" r:id="rId168" tooltip="View NCBI Record for NM_003106.2"/>
    <hyperlink ref="B169" r:id="rId169" tooltip="View NCBI Record for NM_015690.2"/>
    <hyperlink ref="B170" r:id="rId170" tooltip="View NCBI Record for NM_016169.2"/>
    <hyperlink ref="B171" r:id="rId171" tooltip="View NCBI Record for NM_003181.2"/>
    <hyperlink ref="B172" r:id="rId172" tooltip="View NCBI Record for NM_003202.2"/>
    <hyperlink ref="B173" r:id="rId173" tooltip="View NCBI Record for NM_198253.1"/>
    <hyperlink ref="B174" r:id="rId174" tooltip="View NCBI Record for NM_005077.3"/>
    <hyperlink ref="B175" r:id="rId175" tooltip="View NCBI Record for NM_007191.2"/>
    <hyperlink ref="B176" r:id="rId176" tooltip="View NCBI Record for NM_005430.2"/>
    <hyperlink ref="B177" r:id="rId177" tooltip="View NCBI Record for NM_025216.2"/>
    <hyperlink ref="B178" r:id="rId178" tooltip="View NCBI Record for NM_003394.2"/>
    <hyperlink ref="B179" r:id="rId179" tooltip="View NCBI Record for NM_004626.2"/>
    <hyperlink ref="B180" r:id="rId180" tooltip="View NCBI Record for NM_057168.1"/>
    <hyperlink ref="B181" r:id="rId181" tooltip="View NCBI Record for NM_003391.1"/>
    <hyperlink ref="B182" r:id="rId182" tooltip="View NCBI Record for NM_024494.1"/>
    <hyperlink ref="B183" r:id="rId183" tooltip="View NCBI Record for NM_030753.3"/>
    <hyperlink ref="B184" r:id="rId184" tooltip="View NCBI Record for NM_033131.2"/>
    <hyperlink ref="B185" r:id="rId185" tooltip="View NCBI Record for NM_030761.3"/>
    <hyperlink ref="B186" r:id="rId186" tooltip="View NCBI Record for NM_003392.3"/>
    <hyperlink ref="B187" r:id="rId187" tooltip="View NCBI Record for NM_032642.2"/>
    <hyperlink ref="B188" r:id="rId188" tooltip="View NCBI Record for NM_006522.3"/>
    <hyperlink ref="B189" r:id="rId189" tooltip="View NCBI Record for NM_004625.3"/>
    <hyperlink ref="B190" r:id="rId190" tooltip="View NCBI Record for NM_058238.1"/>
    <hyperlink ref="B191" r:id="rId191" tooltip="View NCBI Record for NM_058244.2"/>
    <hyperlink ref="B192" r:id="rId192" tooltip="View NCBI Record for NM_003393.2"/>
    <hyperlink ref="B193" r:id="rId193" tooltip="View NCBI Record for NM_003395.1"/>
    <hyperlink ref="B194" r:id="rId194" tooltip="View NCBI Record for NM_003396.1"/>
    <hyperlink ref="B195" r:id="rId195" tooltip="View NCBI Record for NM_007129.2"/>
    <hyperlink ref="B116" r:id="rId196" tooltip="View NCBI Record for NM_024865.2"/>
    <hyperlink ref="B69" r:id="rId197" tooltip="View NCBI Record for NM_005479.3"/>
  </hyperlinks>
  <pageMargins left="0.7" right="0.7" top="0.75" bottom="0.75" header="0.3" footer="0.3"/>
  <pageSetup orientation="portrait" r:id="rId198"/>
  <drawing r:id="rId199"/>
  <tableParts count="1">
    <tablePart r:id="rId20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8"/>
  <sheetViews>
    <sheetView tabSelected="1" zoomScale="70" zoomScaleNormal="70" workbookViewId="0">
      <pane xSplit="1" ySplit="4" topLeftCell="B11" activePane="bottomRight" state="frozen"/>
      <selection pane="topRight" activeCell="B1" sqref="B1"/>
      <selection pane="bottomLeft" activeCell="A4" sqref="A4"/>
      <selection pane="bottomRight" activeCell="A11" sqref="A11:XFD11"/>
    </sheetView>
  </sheetViews>
  <sheetFormatPr defaultColWidth="9.140625" defaultRowHeight="15" x14ac:dyDescent="0.25"/>
  <cols>
    <col min="1" max="1" width="11.85546875" style="2" customWidth="1"/>
    <col min="2" max="27" width="6.42578125" style="2" customWidth="1"/>
    <col min="28" max="29" width="17.28515625" style="2" customWidth="1"/>
    <col min="30" max="30" width="6.7109375" style="2" customWidth="1"/>
    <col min="31" max="32" width="17.28515625" style="2" customWidth="1"/>
    <col min="33" max="16384" width="9.140625" style="2"/>
  </cols>
  <sheetData>
    <row r="1" spans="1:32" ht="21.75" customHeight="1" thickBot="1" x14ac:dyDescent="0.3">
      <c r="B1" s="1" t="s">
        <v>175</v>
      </c>
    </row>
    <row r="2" spans="1:32" ht="21.75" customHeight="1" thickTop="1" thickBot="1" x14ac:dyDescent="0.3">
      <c r="B2" s="136" t="s">
        <v>1</v>
      </c>
      <c r="C2" s="137"/>
      <c r="D2" s="137"/>
      <c r="E2" s="137"/>
      <c r="F2" s="137"/>
      <c r="G2" s="137"/>
      <c r="H2" s="137" t="s">
        <v>197</v>
      </c>
      <c r="I2" s="137"/>
      <c r="J2" s="137"/>
      <c r="K2" s="136" t="s">
        <v>0</v>
      </c>
      <c r="L2" s="137"/>
      <c r="M2" s="137"/>
      <c r="N2" s="137"/>
      <c r="O2" s="137"/>
      <c r="P2" s="137"/>
      <c r="Q2" s="137" t="s">
        <v>198</v>
      </c>
      <c r="R2" s="137"/>
      <c r="S2" s="137"/>
      <c r="T2" s="142"/>
      <c r="U2" s="144" t="s">
        <v>174</v>
      </c>
      <c r="V2" s="145"/>
      <c r="W2" s="145"/>
      <c r="X2" s="145"/>
      <c r="Y2" s="145"/>
      <c r="Z2" s="146"/>
      <c r="AA2" s="132" t="s">
        <v>178</v>
      </c>
      <c r="AB2" s="133"/>
      <c r="AC2" s="134"/>
      <c r="AD2" s="132" t="s">
        <v>182</v>
      </c>
      <c r="AE2" s="133"/>
      <c r="AF2" s="134"/>
    </row>
    <row r="3" spans="1:32" ht="50.25" customHeight="1" thickTop="1" thickBot="1" x14ac:dyDescent="0.3">
      <c r="B3" s="138"/>
      <c r="C3" s="139"/>
      <c r="D3" s="139"/>
      <c r="E3" s="139"/>
      <c r="F3" s="139"/>
      <c r="G3" s="139"/>
      <c r="H3" s="139"/>
      <c r="I3" s="139"/>
      <c r="J3" s="139"/>
      <c r="K3" s="140"/>
      <c r="L3" s="141"/>
      <c r="M3" s="141"/>
      <c r="N3" s="141"/>
      <c r="O3" s="141"/>
      <c r="P3" s="141"/>
      <c r="Q3" s="141"/>
      <c r="R3" s="141"/>
      <c r="S3" s="141"/>
      <c r="T3" s="143"/>
      <c r="U3" s="147"/>
      <c r="V3" s="139"/>
      <c r="W3" s="139"/>
      <c r="X3" s="139"/>
      <c r="Y3" s="139"/>
      <c r="Z3" s="148"/>
      <c r="AA3" s="164" t="s">
        <v>179</v>
      </c>
      <c r="AB3" s="135" t="s">
        <v>181</v>
      </c>
      <c r="AC3" s="131"/>
      <c r="AD3" s="166" t="s">
        <v>179</v>
      </c>
      <c r="AE3" s="130" t="s">
        <v>181</v>
      </c>
      <c r="AF3" s="131"/>
    </row>
    <row r="4" spans="1:32" ht="85.5" customHeight="1" thickBot="1" x14ac:dyDescent="0.3">
      <c r="A4" s="3" t="s">
        <v>2</v>
      </c>
      <c r="B4" s="6" t="s">
        <v>12</v>
      </c>
      <c r="C4" s="4" t="s">
        <v>13</v>
      </c>
      <c r="D4" s="4" t="s">
        <v>14</v>
      </c>
      <c r="E4" s="4" t="s">
        <v>15</v>
      </c>
      <c r="F4" s="4" t="s">
        <v>16</v>
      </c>
      <c r="G4" s="5" t="s">
        <v>17</v>
      </c>
      <c r="H4" s="6" t="s">
        <v>18</v>
      </c>
      <c r="I4" s="4" t="s">
        <v>19</v>
      </c>
      <c r="J4" s="5" t="s">
        <v>20</v>
      </c>
      <c r="K4" s="6" t="s">
        <v>3</v>
      </c>
      <c r="L4" s="4" t="s">
        <v>4</v>
      </c>
      <c r="M4" s="4" t="s">
        <v>5</v>
      </c>
      <c r="N4" s="4" t="s">
        <v>6</v>
      </c>
      <c r="O4" s="4" t="s">
        <v>7</v>
      </c>
      <c r="P4" s="5" t="s">
        <v>8</v>
      </c>
      <c r="Q4" s="4" t="s">
        <v>9</v>
      </c>
      <c r="R4" s="4" t="s">
        <v>10</v>
      </c>
      <c r="S4" s="58" t="s">
        <v>11</v>
      </c>
      <c r="T4" s="67" t="s">
        <v>199</v>
      </c>
      <c r="U4" s="30" t="s">
        <v>18</v>
      </c>
      <c r="V4" s="28" t="s">
        <v>19</v>
      </c>
      <c r="W4" s="29" t="s">
        <v>20</v>
      </c>
      <c r="X4" s="31" t="s">
        <v>9</v>
      </c>
      <c r="Y4" s="28" t="s">
        <v>10</v>
      </c>
      <c r="Z4" s="50" t="s">
        <v>11</v>
      </c>
      <c r="AA4" s="165"/>
      <c r="AB4" s="59" t="s">
        <v>180</v>
      </c>
      <c r="AC4" s="45" t="s">
        <v>176</v>
      </c>
      <c r="AD4" s="167"/>
      <c r="AE4" s="40" t="s">
        <v>180</v>
      </c>
      <c r="AF4" s="45" t="s">
        <v>176</v>
      </c>
    </row>
    <row r="5" spans="1:32" ht="15" customHeight="1" x14ac:dyDescent="0.25">
      <c r="A5" s="7" t="s">
        <v>21</v>
      </c>
      <c r="B5" s="42">
        <v>6.1256207388703188E-2</v>
      </c>
      <c r="C5" s="32">
        <v>5.7444603176670238E-2</v>
      </c>
      <c r="D5" s="32">
        <v>6.876584314239427E-2</v>
      </c>
      <c r="E5" s="32">
        <v>7.1506736843064411E-2</v>
      </c>
      <c r="F5" s="32">
        <v>8.3922749659202711E-2</v>
      </c>
      <c r="G5" s="33">
        <v>6.9637341660960833E-2</v>
      </c>
      <c r="H5" s="9">
        <f t="shared" ref="H5:H36" si="0">C5/B5</f>
        <v>0.93777603324596481</v>
      </c>
      <c r="I5" s="8">
        <f t="shared" ref="I5:I36" si="1">E5/D5</f>
        <v>1.039858359549152</v>
      </c>
      <c r="J5" s="11">
        <f t="shared" ref="J5:J36" si="2">G5/F5</f>
        <v>0.82977907592097844</v>
      </c>
      <c r="K5" s="42">
        <v>7.5220660743251122E-2</v>
      </c>
      <c r="L5" s="32">
        <v>4.7516590991610312E-2</v>
      </c>
      <c r="M5" s="32">
        <v>0.11731404527075606</v>
      </c>
      <c r="N5" s="32">
        <v>9.0857330233943698E-2</v>
      </c>
      <c r="O5" s="32">
        <v>0.11060770373859273</v>
      </c>
      <c r="P5" s="33">
        <v>9.4811051926687637E-2</v>
      </c>
      <c r="Q5" s="8">
        <f t="shared" ref="Q5:Q36" si="3">L5/K5</f>
        <v>0.63169600641767232</v>
      </c>
      <c r="R5" s="8">
        <f t="shared" ref="R5:R36" si="4">N5/M5</f>
        <v>0.77447956060375089</v>
      </c>
      <c r="S5" s="49">
        <f t="shared" ref="S5:S36" si="5">P5/O5</f>
        <v>0.8571830778691647</v>
      </c>
      <c r="T5" s="8">
        <f t="shared" ref="T5:T36" si="6">AVERAGE(Q5:S5)</f>
        <v>0.75445288163019608</v>
      </c>
      <c r="U5" s="10">
        <f t="shared" ref="U5:U47" si="7">H5*0.59</f>
        <v>0.55328785961511917</v>
      </c>
      <c r="V5" s="8">
        <f t="shared" ref="V5:V47" si="8">I5*0.75</f>
        <v>0.77989376966186397</v>
      </c>
      <c r="W5" s="11">
        <f t="shared" ref="W5:W47" si="9">J5*0.81</f>
        <v>0.67212105149599255</v>
      </c>
      <c r="X5" s="9">
        <f t="shared" ref="X5:X47" si="10">Q5*0.42</f>
        <v>0.26531232269542238</v>
      </c>
      <c r="Y5" s="8">
        <f t="shared" ref="Y5:Y47" si="11">R5*0.61</f>
        <v>0.47243253196828805</v>
      </c>
      <c r="Z5" s="49">
        <f t="shared" ref="Z5:Z47" si="12">S5*0.65</f>
        <v>0.55716900061495711</v>
      </c>
      <c r="AA5" s="10">
        <f t="shared" ref="AA5:AA36" si="13">AVERAGE(U5:W5)</f>
        <v>0.66843422692432519</v>
      </c>
      <c r="AB5" s="60">
        <v>6.1999999999999998E-3</v>
      </c>
      <c r="AC5" s="47">
        <v>1.15E-2</v>
      </c>
      <c r="AD5" s="48">
        <f t="shared" ref="AD5:AD36" si="14">AVERAGE(X5:Z5)</f>
        <v>0.43163795175955588</v>
      </c>
      <c r="AE5" s="39">
        <v>2.86E-2</v>
      </c>
      <c r="AF5" s="47">
        <v>3.2500000000000001E-2</v>
      </c>
    </row>
    <row r="6" spans="1:32" ht="15" customHeight="1" x14ac:dyDescent="0.25">
      <c r="A6" s="7" t="s">
        <v>22</v>
      </c>
      <c r="B6" s="42">
        <v>1.0288026402268996E-2</v>
      </c>
      <c r="C6" s="32">
        <v>7.8735920084253719E-3</v>
      </c>
      <c r="D6" s="32">
        <v>1.3485678476099307E-2</v>
      </c>
      <c r="E6" s="32">
        <v>1.5399948165179566E-2</v>
      </c>
      <c r="F6" s="32">
        <v>1.2124813936658966E-2</v>
      </c>
      <c r="G6" s="33">
        <v>8.5227799209914527E-3</v>
      </c>
      <c r="H6" s="9">
        <f t="shared" si="0"/>
        <v>0.7653160772107731</v>
      </c>
      <c r="I6" s="8">
        <f t="shared" si="1"/>
        <v>1.1419483411585798</v>
      </c>
      <c r="J6" s="11">
        <f t="shared" si="2"/>
        <v>0.70292047082249365</v>
      </c>
      <c r="K6" s="42">
        <v>3.1015151792314129E-2</v>
      </c>
      <c r="L6" s="32">
        <v>1.8957398021516043E-2</v>
      </c>
      <c r="M6" s="32">
        <v>4.5539047608579387E-2</v>
      </c>
      <c r="N6" s="32">
        <v>3.1247229974636723E-2</v>
      </c>
      <c r="O6" s="32">
        <v>2.7964957650284398E-2</v>
      </c>
      <c r="P6" s="33">
        <v>2.7034472413687526E-2</v>
      </c>
      <c r="Q6" s="8">
        <f t="shared" si="3"/>
        <v>0.61123021897361407</v>
      </c>
      <c r="R6" s="8">
        <f t="shared" si="4"/>
        <v>0.68616344907375404</v>
      </c>
      <c r="S6" s="49">
        <f t="shared" si="5"/>
        <v>0.96672674250992796</v>
      </c>
      <c r="T6" s="8">
        <f t="shared" si="6"/>
        <v>0.75470680351909858</v>
      </c>
      <c r="U6" s="10">
        <f t="shared" si="7"/>
        <v>0.4515364855543561</v>
      </c>
      <c r="V6" s="8">
        <f t="shared" si="8"/>
        <v>0.85646125586893485</v>
      </c>
      <c r="W6" s="11">
        <f t="shared" si="9"/>
        <v>0.56936558136621984</v>
      </c>
      <c r="X6" s="9">
        <f t="shared" si="10"/>
        <v>0.25671669196891789</v>
      </c>
      <c r="Y6" s="8">
        <f t="shared" si="11"/>
        <v>0.41855970393498998</v>
      </c>
      <c r="Z6" s="49">
        <f t="shared" si="12"/>
        <v>0.62837238263145323</v>
      </c>
      <c r="AA6" s="10">
        <f t="shared" si="13"/>
        <v>0.62578777426317034</v>
      </c>
      <c r="AB6" s="60">
        <v>3.2000000000000002E-3</v>
      </c>
      <c r="AC6" s="47">
        <v>5.5999999999999999E-3</v>
      </c>
      <c r="AD6" s="48">
        <f t="shared" si="14"/>
        <v>0.43454959284512035</v>
      </c>
      <c r="AE6" s="39">
        <v>2.4299999999999999E-2</v>
      </c>
      <c r="AF6" s="47">
        <v>2.53E-2</v>
      </c>
    </row>
    <row r="7" spans="1:32" ht="15" customHeight="1" x14ac:dyDescent="0.25">
      <c r="A7" s="7" t="s">
        <v>23</v>
      </c>
      <c r="B7" s="42">
        <v>2.6144798279301908E-2</v>
      </c>
      <c r="C7" s="32">
        <v>3.4709026625821086E-2</v>
      </c>
      <c r="D7" s="32">
        <v>2.5522483446035641E-2</v>
      </c>
      <c r="E7" s="32">
        <v>3.2271222413823575E-2</v>
      </c>
      <c r="F7" s="32">
        <v>3.304606151363914E-2</v>
      </c>
      <c r="G7" s="33">
        <v>2.5984080941793761E-2</v>
      </c>
      <c r="H7" s="9">
        <f t="shared" si="0"/>
        <v>1.3275691116461676</v>
      </c>
      <c r="I7" s="8">
        <f t="shared" si="1"/>
        <v>1.2644232871012482</v>
      </c>
      <c r="J7" s="11">
        <f t="shared" si="2"/>
        <v>0.78629887350022998</v>
      </c>
      <c r="K7" s="42">
        <v>3.5293104271437059E-2</v>
      </c>
      <c r="L7" s="32">
        <v>1.7972598263926588E-2</v>
      </c>
      <c r="M7" s="32">
        <v>2.7051545568747466E-2</v>
      </c>
      <c r="N7" s="32">
        <v>2.259415090473732E-2</v>
      </c>
      <c r="O7" s="32">
        <v>4.1321357223085185E-2</v>
      </c>
      <c r="P7" s="33">
        <v>3.8457488926513239E-2</v>
      </c>
      <c r="Q7" s="8">
        <f t="shared" si="3"/>
        <v>0.50923823888373376</v>
      </c>
      <c r="R7" s="8">
        <f t="shared" si="4"/>
        <v>0.8352258782152634</v>
      </c>
      <c r="S7" s="49">
        <f t="shared" si="5"/>
        <v>0.93069278240038122</v>
      </c>
      <c r="T7" s="8">
        <f t="shared" si="6"/>
        <v>0.75838563316645935</v>
      </c>
      <c r="U7" s="10">
        <f t="shared" si="7"/>
        <v>0.78326577587123891</v>
      </c>
      <c r="V7" s="8">
        <f t="shared" si="8"/>
        <v>0.94831746532593608</v>
      </c>
      <c r="W7" s="11">
        <f t="shared" si="9"/>
        <v>0.63690208753518629</v>
      </c>
      <c r="X7" s="9">
        <f t="shared" si="10"/>
        <v>0.21388006033116816</v>
      </c>
      <c r="Y7" s="8">
        <f t="shared" si="11"/>
        <v>0.5094877857113107</v>
      </c>
      <c r="Z7" s="49">
        <f t="shared" si="12"/>
        <v>0.60495030856024778</v>
      </c>
      <c r="AA7" s="10">
        <f t="shared" si="13"/>
        <v>0.78949510957745372</v>
      </c>
      <c r="AB7" s="60">
        <v>2.46E-2</v>
      </c>
      <c r="AC7" s="47">
        <v>8.3900000000000002E-2</v>
      </c>
      <c r="AD7" s="48">
        <f t="shared" si="14"/>
        <v>0.44277271820090885</v>
      </c>
      <c r="AE7" s="39">
        <v>2.86E-2</v>
      </c>
      <c r="AF7" s="47">
        <v>3.09E-2</v>
      </c>
    </row>
    <row r="8" spans="1:32" ht="15" customHeight="1" x14ac:dyDescent="0.25">
      <c r="A8" s="7" t="s">
        <v>24</v>
      </c>
      <c r="B8" s="42">
        <v>0.50071547851994591</v>
      </c>
      <c r="C8" s="32">
        <v>0.52259407970268679</v>
      </c>
      <c r="D8" s="32">
        <v>0.56807034559901259</v>
      </c>
      <c r="E8" s="32">
        <v>0.55841950321091305</v>
      </c>
      <c r="F8" s="32">
        <v>0.54133730790667733</v>
      </c>
      <c r="G8" s="33">
        <v>0.60179115502561165</v>
      </c>
      <c r="H8" s="9">
        <f t="shared" si="0"/>
        <v>1.0436946771595945</v>
      </c>
      <c r="I8" s="8">
        <f t="shared" si="1"/>
        <v>0.98301118433154078</v>
      </c>
      <c r="J8" s="11">
        <f t="shared" si="2"/>
        <v>1.1116750060192713</v>
      </c>
      <c r="K8" s="42">
        <v>1.1889142011230702</v>
      </c>
      <c r="L8" s="32">
        <v>0.65809245144875006</v>
      </c>
      <c r="M8" s="32">
        <v>0.80461368893571195</v>
      </c>
      <c r="N8" s="32">
        <v>0.68215113218773382</v>
      </c>
      <c r="O8" s="32">
        <v>0.60395965758518033</v>
      </c>
      <c r="P8" s="33">
        <v>0.57229315703303674</v>
      </c>
      <c r="Q8" s="8">
        <f t="shared" si="3"/>
        <v>0.55352392193406708</v>
      </c>
      <c r="R8" s="8">
        <f t="shared" si="4"/>
        <v>0.84779956091728537</v>
      </c>
      <c r="S8" s="49">
        <f t="shared" si="5"/>
        <v>0.94756851694572419</v>
      </c>
      <c r="T8" s="8">
        <f t="shared" si="6"/>
        <v>0.78296399993235877</v>
      </c>
      <c r="U8" s="10">
        <f t="shared" si="7"/>
        <v>0.6157798595241607</v>
      </c>
      <c r="V8" s="8">
        <f t="shared" si="8"/>
        <v>0.73725838824865564</v>
      </c>
      <c r="W8" s="11">
        <f t="shared" si="9"/>
        <v>0.90045675487560983</v>
      </c>
      <c r="X8" s="9">
        <f t="shared" si="10"/>
        <v>0.23248004721230817</v>
      </c>
      <c r="Y8" s="8">
        <f t="shared" si="11"/>
        <v>0.51715773215954408</v>
      </c>
      <c r="Z8" s="49">
        <f t="shared" si="12"/>
        <v>0.61591953601472071</v>
      </c>
      <c r="AA8" s="10">
        <f t="shared" si="13"/>
        <v>0.75116500088280869</v>
      </c>
      <c r="AB8" s="60">
        <v>1.7999999999999999E-2</v>
      </c>
      <c r="AC8" s="47">
        <v>5.7500000000000002E-2</v>
      </c>
      <c r="AD8" s="48">
        <f t="shared" si="14"/>
        <v>0.45518577179552433</v>
      </c>
      <c r="AE8" s="39">
        <v>2.1000000000000001E-2</v>
      </c>
      <c r="AF8" s="47">
        <v>2.1399999999999999E-2</v>
      </c>
    </row>
    <row r="9" spans="1:32" ht="15" customHeight="1" x14ac:dyDescent="0.25">
      <c r="A9" s="7" t="s">
        <v>25</v>
      </c>
      <c r="B9" s="42">
        <v>4.7664710135860953E-2</v>
      </c>
      <c r="C9" s="32">
        <v>4.9244894634037355E-2</v>
      </c>
      <c r="D9" s="32">
        <v>5.1379333080978265E-2</v>
      </c>
      <c r="E9" s="32">
        <v>5.1888971172692748E-2</v>
      </c>
      <c r="F9" s="32">
        <v>5.1114411693758383E-2</v>
      </c>
      <c r="G9" s="33">
        <v>6.0075188375017623E-2</v>
      </c>
      <c r="H9" s="9">
        <f t="shared" si="0"/>
        <v>1.0331520845017692</v>
      </c>
      <c r="I9" s="8">
        <f t="shared" si="1"/>
        <v>1.0099191262547385</v>
      </c>
      <c r="J9" s="11">
        <f t="shared" si="2"/>
        <v>1.1753082229517953</v>
      </c>
      <c r="K9" s="42">
        <v>7.8072629062666418E-2</v>
      </c>
      <c r="L9" s="32">
        <v>5.7364588567504891E-2</v>
      </c>
      <c r="M9" s="32">
        <v>6.0764039715081576E-2</v>
      </c>
      <c r="N9" s="41">
        <v>4.2784668734502589E-2</v>
      </c>
      <c r="O9" s="32">
        <v>6.3025506528886471E-2</v>
      </c>
      <c r="P9" s="33">
        <v>6.2065056386353054E-2</v>
      </c>
      <c r="Q9" s="8">
        <f t="shared" si="3"/>
        <v>0.73475927807503649</v>
      </c>
      <c r="R9" s="8">
        <f t="shared" si="4"/>
        <v>0.70411165773567674</v>
      </c>
      <c r="S9" s="49">
        <f t="shared" si="5"/>
        <v>0.98476092941683513</v>
      </c>
      <c r="T9" s="8">
        <f t="shared" si="6"/>
        <v>0.80787728840918283</v>
      </c>
      <c r="U9" s="10">
        <f t="shared" si="7"/>
        <v>0.60955972985604379</v>
      </c>
      <c r="V9" s="8">
        <f t="shared" si="8"/>
        <v>0.7574393446910539</v>
      </c>
      <c r="W9" s="11">
        <f t="shared" si="9"/>
        <v>0.9519996605909542</v>
      </c>
      <c r="X9" s="9">
        <f t="shared" si="10"/>
        <v>0.30859889679151531</v>
      </c>
      <c r="Y9" s="8">
        <f t="shared" si="11"/>
        <v>0.42950811121876281</v>
      </c>
      <c r="Z9" s="49">
        <f t="shared" si="12"/>
        <v>0.64009460412094288</v>
      </c>
      <c r="AA9" s="10">
        <f t="shared" si="13"/>
        <v>0.77299957837935063</v>
      </c>
      <c r="AB9" s="60">
        <v>2.46E-2</v>
      </c>
      <c r="AC9" s="47">
        <v>8.4400000000000003E-2</v>
      </c>
      <c r="AD9" s="48">
        <f t="shared" si="14"/>
        <v>0.4594005373770737</v>
      </c>
      <c r="AE9" s="39">
        <v>2.86E-2</v>
      </c>
      <c r="AF9" s="47">
        <v>3.1399999999999997E-2</v>
      </c>
    </row>
    <row r="10" spans="1:32" ht="15" customHeight="1" x14ac:dyDescent="0.25">
      <c r="A10" s="7" t="s">
        <v>26</v>
      </c>
      <c r="B10" s="42">
        <v>2.2746918591366287E-2</v>
      </c>
      <c r="C10" s="32">
        <v>2.8000167971472156E-2</v>
      </c>
      <c r="D10" s="32">
        <v>2.0618604604342009E-2</v>
      </c>
      <c r="E10" s="32">
        <v>2.3247050205452608E-2</v>
      </c>
      <c r="F10" s="32">
        <v>3.2570583089548216E-2</v>
      </c>
      <c r="G10" s="33">
        <v>2.5152586333413E-2</v>
      </c>
      <c r="H10" s="9">
        <f t="shared" si="0"/>
        <v>1.2309433411389517</v>
      </c>
      <c r="I10" s="8">
        <f t="shared" si="1"/>
        <v>1.1274793154798206</v>
      </c>
      <c r="J10" s="11">
        <f t="shared" si="2"/>
        <v>0.77224857363650867</v>
      </c>
      <c r="K10" s="42">
        <v>3.9571056750559996E-2</v>
      </c>
      <c r="L10" s="32">
        <v>2.1911797294284416E-2</v>
      </c>
      <c r="M10" s="32">
        <v>5.20640326008582E-2</v>
      </c>
      <c r="N10" s="32">
        <v>4.086176227452494E-2</v>
      </c>
      <c r="O10" s="32">
        <v>3.2973607490084697E-2</v>
      </c>
      <c r="P10" s="33">
        <v>3.3888282321382954E-2</v>
      </c>
      <c r="Q10" s="8">
        <f t="shared" si="3"/>
        <v>0.55373293244119204</v>
      </c>
      <c r="R10" s="8">
        <f t="shared" si="4"/>
        <v>0.78483667578702676</v>
      </c>
      <c r="S10" s="49">
        <f t="shared" si="5"/>
        <v>1.0277396045177436</v>
      </c>
      <c r="T10" s="8">
        <f t="shared" si="6"/>
        <v>0.78876973758198743</v>
      </c>
      <c r="U10" s="10">
        <f t="shared" si="7"/>
        <v>0.7262565712719814</v>
      </c>
      <c r="V10" s="8">
        <f t="shared" si="8"/>
        <v>0.84560948660986546</v>
      </c>
      <c r="W10" s="11">
        <f t="shared" si="9"/>
        <v>0.62552134464557207</v>
      </c>
      <c r="X10" s="9">
        <f t="shared" si="10"/>
        <v>0.23256783162530065</v>
      </c>
      <c r="Y10" s="8">
        <f t="shared" si="11"/>
        <v>0.47875037223008632</v>
      </c>
      <c r="Z10" s="49">
        <f t="shared" si="12"/>
        <v>0.66803074293653342</v>
      </c>
      <c r="AA10" s="10">
        <f t="shared" si="13"/>
        <v>0.73246246750913968</v>
      </c>
      <c r="AB10" s="60">
        <v>1.14E-2</v>
      </c>
      <c r="AC10" s="47">
        <v>2.7900000000000001E-2</v>
      </c>
      <c r="AD10" s="48">
        <f t="shared" si="14"/>
        <v>0.45978298226397341</v>
      </c>
      <c r="AE10" s="39">
        <v>2.86E-2</v>
      </c>
      <c r="AF10" s="47">
        <v>3.2099999999999997E-2</v>
      </c>
    </row>
    <row r="11" spans="1:32" ht="15" customHeight="1" x14ac:dyDescent="0.25">
      <c r="A11" s="7" t="s">
        <v>27</v>
      </c>
      <c r="B11" s="42">
        <v>5.0024357765913584E-3</v>
      </c>
      <c r="C11" s="32">
        <v>8.2463063781114225E-3</v>
      </c>
      <c r="D11" s="32">
        <v>7.244372195391576E-3</v>
      </c>
      <c r="E11" s="32">
        <v>1.1868750344512667E-2</v>
      </c>
      <c r="F11" s="32">
        <v>9.7473994392748547E-3</v>
      </c>
      <c r="G11" s="33">
        <v>1.0185760970591672E-2</v>
      </c>
      <c r="H11" s="9">
        <f t="shared" si="0"/>
        <v>1.6484582204332519</v>
      </c>
      <c r="I11" s="8">
        <f t="shared" si="1"/>
        <v>1.6383407732781643</v>
      </c>
      <c r="J11" s="11">
        <f t="shared" si="2"/>
        <v>1.0449721522184205</v>
      </c>
      <c r="K11" s="42">
        <v>2.3885230993775902E-2</v>
      </c>
      <c r="L11" s="32">
        <v>1.698779850633713E-2</v>
      </c>
      <c r="M11" s="32">
        <v>2.3789047260211284E-2</v>
      </c>
      <c r="N11" s="32">
        <v>2.1632697674748499E-2</v>
      </c>
      <c r="O11" s="32">
        <v>1.2939008130883516E-2</v>
      </c>
      <c r="P11" s="33">
        <v>1.1042249295731525E-2</v>
      </c>
      <c r="Q11" s="8">
        <f t="shared" si="3"/>
        <v>0.71122605055667543</v>
      </c>
      <c r="R11" s="8">
        <f t="shared" si="4"/>
        <v>0.90935536165547004</v>
      </c>
      <c r="S11" s="49">
        <f t="shared" si="5"/>
        <v>0.85340770977454561</v>
      </c>
      <c r="T11" s="8">
        <f t="shared" si="6"/>
        <v>0.82466304066223028</v>
      </c>
      <c r="U11" s="10">
        <f t="shared" si="7"/>
        <v>0.97259035005561856</v>
      </c>
      <c r="V11" s="8">
        <f t="shared" si="8"/>
        <v>1.2287555799586232</v>
      </c>
      <c r="W11" s="11">
        <f t="shared" si="9"/>
        <v>0.84642744329692066</v>
      </c>
      <c r="X11" s="9">
        <f t="shared" si="10"/>
        <v>0.29871494123380365</v>
      </c>
      <c r="Y11" s="8">
        <f t="shared" si="11"/>
        <v>0.55470677060983675</v>
      </c>
      <c r="Z11" s="49">
        <f t="shared" si="12"/>
        <v>0.55471501135345469</v>
      </c>
      <c r="AA11" s="10">
        <f t="shared" si="13"/>
        <v>1.0159244577703874</v>
      </c>
      <c r="AB11" s="60">
        <v>0.26190000000000002</v>
      </c>
      <c r="AC11" s="47">
        <v>0.94350000000000001</v>
      </c>
      <c r="AD11" s="48">
        <f t="shared" si="14"/>
        <v>0.46937890773236507</v>
      </c>
      <c r="AE11" s="39">
        <v>2.86E-2</v>
      </c>
      <c r="AF11" s="47">
        <v>3.3000000000000002E-2</v>
      </c>
    </row>
    <row r="12" spans="1:32" ht="15" customHeight="1" x14ac:dyDescent="0.25">
      <c r="A12" s="7" t="s">
        <v>28</v>
      </c>
      <c r="B12" s="42">
        <v>4.7786644731862244</v>
      </c>
      <c r="C12" s="32">
        <v>4.7267997214065378</v>
      </c>
      <c r="D12" s="32">
        <v>5.0020961692462302</v>
      </c>
      <c r="E12" s="32">
        <v>4.732709337731527</v>
      </c>
      <c r="F12" s="32">
        <v>5.4877853204131188</v>
      </c>
      <c r="G12" s="33">
        <v>4.8083018751654327</v>
      </c>
      <c r="H12" s="9">
        <f t="shared" si="0"/>
        <v>0.9891466010910146</v>
      </c>
      <c r="I12" s="8">
        <f t="shared" si="1"/>
        <v>0.94614521144736463</v>
      </c>
      <c r="J12" s="11">
        <f t="shared" si="2"/>
        <v>0.87618257537878053</v>
      </c>
      <c r="K12" s="42">
        <v>0.50871980111844939</v>
      </c>
      <c r="L12" s="32">
        <v>0.31439728229164954</v>
      </c>
      <c r="M12" s="32">
        <v>4.9904052961761503</v>
      </c>
      <c r="N12" s="32">
        <v>4.5779601067530926</v>
      </c>
      <c r="O12" s="32">
        <v>4.9247546662491306</v>
      </c>
      <c r="P12" s="33">
        <v>4.5490262102885097</v>
      </c>
      <c r="Q12" s="8">
        <f t="shared" si="3"/>
        <v>0.61801660088801191</v>
      </c>
      <c r="R12" s="8">
        <f t="shared" si="4"/>
        <v>0.91735236620178129</v>
      </c>
      <c r="S12" s="49">
        <f t="shared" si="5"/>
        <v>0.9237061576822081</v>
      </c>
      <c r="T12" s="8">
        <f t="shared" si="6"/>
        <v>0.81969170825733373</v>
      </c>
      <c r="U12" s="10">
        <f t="shared" si="7"/>
        <v>0.58359649464369856</v>
      </c>
      <c r="V12" s="8">
        <f t="shared" si="8"/>
        <v>0.7096089085855235</v>
      </c>
      <c r="W12" s="11">
        <f t="shared" si="9"/>
        <v>0.70970788605681223</v>
      </c>
      <c r="X12" s="9">
        <f t="shared" si="10"/>
        <v>0.259566972372965</v>
      </c>
      <c r="Y12" s="8">
        <f t="shared" si="11"/>
        <v>0.55958494338308662</v>
      </c>
      <c r="Z12" s="49">
        <f t="shared" si="12"/>
        <v>0.60040900249343532</v>
      </c>
      <c r="AA12" s="10">
        <f t="shared" si="13"/>
        <v>0.66763776309534473</v>
      </c>
      <c r="AB12" s="60">
        <v>6.0000000000000001E-3</v>
      </c>
      <c r="AC12" s="47">
        <v>1.09E-2</v>
      </c>
      <c r="AD12" s="48">
        <f t="shared" si="14"/>
        <v>0.47318697274982896</v>
      </c>
      <c r="AE12" s="39">
        <v>4.5199999999999997E-2</v>
      </c>
      <c r="AF12" s="47">
        <v>8.8200000000000001E-2</v>
      </c>
    </row>
    <row r="13" spans="1:32" ht="15" customHeight="1" x14ac:dyDescent="0.25">
      <c r="A13" s="7" t="s">
        <v>29</v>
      </c>
      <c r="B13" s="42">
        <v>0.34592303829909915</v>
      </c>
      <c r="C13" s="32">
        <v>0.34518008898384184</v>
      </c>
      <c r="D13" s="32">
        <v>0.39554276571540131</v>
      </c>
      <c r="E13" s="32">
        <v>0.39519991268295307</v>
      </c>
      <c r="F13" s="32">
        <v>0.38680536557671019</v>
      </c>
      <c r="G13" s="33">
        <v>0.39890759764896566</v>
      </c>
      <c r="H13" s="9">
        <f t="shared" si="0"/>
        <v>0.99785226991844667</v>
      </c>
      <c r="I13" s="8">
        <f t="shared" si="1"/>
        <v>0.99913320868900701</v>
      </c>
      <c r="J13" s="11">
        <f t="shared" si="2"/>
        <v>1.0312876530402093</v>
      </c>
      <c r="K13" s="42">
        <v>0.33474970418349947</v>
      </c>
      <c r="L13" s="32">
        <v>0.28780774259511388</v>
      </c>
      <c r="M13" s="32">
        <v>0.45226387161380421</v>
      </c>
      <c r="N13" s="32">
        <v>0.38217770571388865</v>
      </c>
      <c r="O13" s="32">
        <v>0.45870887551524769</v>
      </c>
      <c r="P13" s="33">
        <v>0.40323249777298198</v>
      </c>
      <c r="Q13" s="8">
        <f t="shared" si="3"/>
        <v>0.85976996842197817</v>
      </c>
      <c r="R13" s="8">
        <f t="shared" si="4"/>
        <v>0.84503257876905247</v>
      </c>
      <c r="S13" s="49">
        <f t="shared" si="5"/>
        <v>0.87905972458032011</v>
      </c>
      <c r="T13" s="8">
        <f t="shared" si="6"/>
        <v>0.86128742392378355</v>
      </c>
      <c r="U13" s="10">
        <f t="shared" si="7"/>
        <v>0.58873283925188347</v>
      </c>
      <c r="V13" s="8">
        <f t="shared" si="8"/>
        <v>0.74934990651675526</v>
      </c>
      <c r="W13" s="11">
        <f t="shared" si="9"/>
        <v>0.83534299896256958</v>
      </c>
      <c r="X13" s="9">
        <f t="shared" si="10"/>
        <v>0.3611033867372308</v>
      </c>
      <c r="Y13" s="8">
        <f t="shared" si="11"/>
        <v>0.51546987304912195</v>
      </c>
      <c r="Z13" s="49">
        <f t="shared" si="12"/>
        <v>0.57138882097720811</v>
      </c>
      <c r="AA13" s="10">
        <f t="shared" si="13"/>
        <v>0.7244752482437361</v>
      </c>
      <c r="AB13" s="60">
        <v>1.3599999999999999E-2</v>
      </c>
      <c r="AC13" s="47">
        <v>3.6700000000000003E-2</v>
      </c>
      <c r="AD13" s="48">
        <f t="shared" si="14"/>
        <v>0.48265402692118692</v>
      </c>
      <c r="AE13" s="39">
        <v>3.8100000000000002E-2</v>
      </c>
      <c r="AF13" s="47">
        <v>4.8300000000000003E-2</v>
      </c>
    </row>
    <row r="14" spans="1:32" ht="15" customHeight="1" x14ac:dyDescent="0.25">
      <c r="A14" s="7" t="s">
        <v>30</v>
      </c>
      <c r="B14" s="42">
        <v>0.48032807139893063</v>
      </c>
      <c r="C14" s="32">
        <v>0.4853226427340816</v>
      </c>
      <c r="D14" s="32">
        <v>0.47712555962065767</v>
      </c>
      <c r="E14" s="32">
        <v>0.48308763817823797</v>
      </c>
      <c r="F14" s="32">
        <v>0.50995545444275081</v>
      </c>
      <c r="G14" s="33">
        <v>0.47207866582543973</v>
      </c>
      <c r="H14" s="9">
        <f t="shared" si="0"/>
        <v>1.0103982499307287</v>
      </c>
      <c r="I14" s="8">
        <f t="shared" si="1"/>
        <v>1.0124958272248514</v>
      </c>
      <c r="J14" s="11">
        <f t="shared" si="2"/>
        <v>0.92572529955836902</v>
      </c>
      <c r="K14" s="42">
        <v>0.44597658644316457</v>
      </c>
      <c r="L14" s="32">
        <v>0.35181967308004897</v>
      </c>
      <c r="M14" s="32">
        <v>0.65888876448776246</v>
      </c>
      <c r="N14" s="32">
        <v>0.57831420206627382</v>
      </c>
      <c r="O14" s="32">
        <v>0.65988958870681813</v>
      </c>
      <c r="P14" s="33">
        <v>0.60199295535568098</v>
      </c>
      <c r="Q14" s="8">
        <f t="shared" si="3"/>
        <v>0.78887476108543431</v>
      </c>
      <c r="R14" s="8">
        <f t="shared" si="4"/>
        <v>0.87771143360726533</v>
      </c>
      <c r="S14" s="49">
        <f t="shared" si="5"/>
        <v>0.91226315077254538</v>
      </c>
      <c r="T14" s="8">
        <f t="shared" si="6"/>
        <v>0.8596164484884149</v>
      </c>
      <c r="U14" s="10">
        <f t="shared" si="7"/>
        <v>0.59613496745912986</v>
      </c>
      <c r="V14" s="8">
        <f t="shared" si="8"/>
        <v>0.75937187041863852</v>
      </c>
      <c r="W14" s="11">
        <f t="shared" si="9"/>
        <v>0.74983749264227895</v>
      </c>
      <c r="X14" s="9">
        <f t="shared" si="10"/>
        <v>0.33132739965588237</v>
      </c>
      <c r="Y14" s="8">
        <f t="shared" si="11"/>
        <v>0.53540397450043187</v>
      </c>
      <c r="Z14" s="49">
        <f t="shared" si="12"/>
        <v>0.5929710480021545</v>
      </c>
      <c r="AA14" s="10">
        <f t="shared" si="13"/>
        <v>0.70178144350668248</v>
      </c>
      <c r="AB14" s="60">
        <v>1.06E-2</v>
      </c>
      <c r="AC14" s="47">
        <v>2.1600000000000001E-2</v>
      </c>
      <c r="AD14" s="48">
        <f t="shared" si="14"/>
        <v>0.48656747405282291</v>
      </c>
      <c r="AE14" s="39">
        <v>3.9899999999999998E-2</v>
      </c>
      <c r="AF14" s="47">
        <v>5.33E-2</v>
      </c>
    </row>
    <row r="15" spans="1:32" ht="15" customHeight="1" x14ac:dyDescent="0.25">
      <c r="A15" s="7" t="s">
        <v>31</v>
      </c>
      <c r="B15" s="42">
        <v>2.6522340466850314E-2</v>
      </c>
      <c r="C15" s="32">
        <v>3.3963597886448982E-2</v>
      </c>
      <c r="D15" s="32">
        <v>2.3739253080119149E-2</v>
      </c>
      <c r="E15" s="32">
        <v>2.3639405518860044E-2</v>
      </c>
      <c r="F15" s="32">
        <v>2.6389300920963629E-2</v>
      </c>
      <c r="G15" s="33">
        <v>2.8062807253794037E-2</v>
      </c>
      <c r="H15" s="9">
        <f t="shared" si="0"/>
        <v>1.2805656397066214</v>
      </c>
      <c r="I15" s="8">
        <f t="shared" si="1"/>
        <v>0.99579398892955384</v>
      </c>
      <c r="J15" s="11">
        <f t="shared" si="2"/>
        <v>1.0634160919170457</v>
      </c>
      <c r="K15" s="42">
        <v>1.6755310195237676E-2</v>
      </c>
      <c r="L15" s="32">
        <v>1.5018198991158213E-2</v>
      </c>
      <c r="M15" s="32">
        <v>7.2726533513047587E-2</v>
      </c>
      <c r="N15" s="32">
        <v>7.3551181452811268E-2</v>
      </c>
      <c r="O15" s="32">
        <v>5.5512531769186017E-2</v>
      </c>
      <c r="P15" s="33">
        <v>4.4549764400020286E-2</v>
      </c>
      <c r="Q15" s="8">
        <f t="shared" si="3"/>
        <v>0.89632473622761111</v>
      </c>
      <c r="R15" s="8">
        <f t="shared" si="4"/>
        <v>1.0113390244238127</v>
      </c>
      <c r="S15" s="49">
        <f t="shared" si="5"/>
        <v>0.80251725115425265</v>
      </c>
      <c r="T15" s="8">
        <f t="shared" si="6"/>
        <v>0.90339367060189224</v>
      </c>
      <c r="U15" s="10">
        <f t="shared" si="7"/>
        <v>0.75553372742690661</v>
      </c>
      <c r="V15" s="8">
        <f t="shared" si="8"/>
        <v>0.74684549169716541</v>
      </c>
      <c r="W15" s="11">
        <f t="shared" si="9"/>
        <v>0.86136703445280705</v>
      </c>
      <c r="X15" s="9">
        <f t="shared" si="10"/>
        <v>0.37645638921559665</v>
      </c>
      <c r="Y15" s="8">
        <f t="shared" si="11"/>
        <v>0.61691680489852574</v>
      </c>
      <c r="Z15" s="49">
        <f t="shared" si="12"/>
        <v>0.52163621325026421</v>
      </c>
      <c r="AA15" s="10">
        <f t="shared" si="13"/>
        <v>0.7879154178589598</v>
      </c>
      <c r="AB15" s="60">
        <v>2.8899999999999999E-2</v>
      </c>
      <c r="AC15" s="47">
        <v>0.1017</v>
      </c>
      <c r="AD15" s="48">
        <f t="shared" si="14"/>
        <v>0.50500313578812894</v>
      </c>
      <c r="AE15" s="39">
        <v>4.3099999999999999E-2</v>
      </c>
      <c r="AF15" s="47">
        <v>8.0199999999999994E-2</v>
      </c>
    </row>
    <row r="16" spans="1:32" ht="15" customHeight="1" x14ac:dyDescent="0.25">
      <c r="A16" s="7" t="s">
        <v>32</v>
      </c>
      <c r="B16" s="42">
        <v>0.39311599090015165</v>
      </c>
      <c r="C16" s="32">
        <v>0.38655329681497669</v>
      </c>
      <c r="D16" s="32">
        <v>0.46375137852205123</v>
      </c>
      <c r="E16" s="32">
        <v>0.46150813821958542</v>
      </c>
      <c r="F16" s="32">
        <v>0.41248146005000219</v>
      </c>
      <c r="G16" s="33">
        <v>0.43798770948469995</v>
      </c>
      <c r="H16" s="9">
        <f t="shared" si="0"/>
        <v>0.98330595997850967</v>
      </c>
      <c r="I16" s="8">
        <f t="shared" si="1"/>
        <v>0.99516283852435139</v>
      </c>
      <c r="J16" s="11">
        <f t="shared" si="2"/>
        <v>1.0618361112075336</v>
      </c>
      <c r="K16" s="42">
        <v>0.3675473840327011</v>
      </c>
      <c r="L16" s="32">
        <v>0.3222756803523652</v>
      </c>
      <c r="M16" s="32">
        <v>0.31850144096382071</v>
      </c>
      <c r="N16" s="32">
        <v>0.27737926621044157</v>
      </c>
      <c r="O16" s="32">
        <v>0.23582394973360013</v>
      </c>
      <c r="P16" s="33">
        <v>0.22655649417104337</v>
      </c>
      <c r="Q16" s="8">
        <f t="shared" si="3"/>
        <v>0.87682757204358708</v>
      </c>
      <c r="R16" s="8">
        <f t="shared" si="4"/>
        <v>0.87088857548355547</v>
      </c>
      <c r="S16" s="49">
        <f t="shared" si="5"/>
        <v>0.96070180499891633</v>
      </c>
      <c r="T16" s="8">
        <f t="shared" si="6"/>
        <v>0.90280598417535296</v>
      </c>
      <c r="U16" s="10">
        <f t="shared" si="7"/>
        <v>0.58015051638732063</v>
      </c>
      <c r="V16" s="8">
        <f t="shared" si="8"/>
        <v>0.74637212889326354</v>
      </c>
      <c r="W16" s="11">
        <f t="shared" si="9"/>
        <v>0.86008725007810227</v>
      </c>
      <c r="X16" s="9">
        <f t="shared" si="10"/>
        <v>0.36826758025830658</v>
      </c>
      <c r="Y16" s="8">
        <f t="shared" si="11"/>
        <v>0.53124203104496881</v>
      </c>
      <c r="Z16" s="49">
        <f t="shared" si="12"/>
        <v>0.62445617324929559</v>
      </c>
      <c r="AA16" s="10">
        <f t="shared" si="13"/>
        <v>0.72886996511956215</v>
      </c>
      <c r="AB16" s="60">
        <v>1.3899999999999999E-2</v>
      </c>
      <c r="AC16" s="47">
        <v>3.8199999999999998E-2</v>
      </c>
      <c r="AD16" s="48">
        <f t="shared" si="14"/>
        <v>0.50798859485085701</v>
      </c>
      <c r="AE16" s="39">
        <v>3.7199999999999997E-2</v>
      </c>
      <c r="AF16" s="47">
        <v>4.6399999999999997E-2</v>
      </c>
    </row>
    <row r="17" spans="1:32" ht="15" customHeight="1" x14ac:dyDescent="0.25">
      <c r="A17" s="7" t="s">
        <v>33</v>
      </c>
      <c r="B17" s="42">
        <v>0.12317314764554149</v>
      </c>
      <c r="C17" s="32">
        <v>0.13422377851291736</v>
      </c>
      <c r="D17" s="32">
        <v>0.13340792058398354</v>
      </c>
      <c r="E17" s="32">
        <v>0.13977656983170905</v>
      </c>
      <c r="F17" s="32">
        <v>0.14145616259435459</v>
      </c>
      <c r="G17" s="33">
        <v>0.14571873693091283</v>
      </c>
      <c r="H17" s="9">
        <f t="shared" si="0"/>
        <v>1.0897162334373118</v>
      </c>
      <c r="I17" s="8">
        <f t="shared" si="1"/>
        <v>1.0477381644196777</v>
      </c>
      <c r="J17" s="11">
        <f t="shared" si="2"/>
        <v>1.0301335357780188</v>
      </c>
      <c r="K17" s="42">
        <v>0.21068912646486018</v>
      </c>
      <c r="L17" s="32">
        <v>0.18932776683616814</v>
      </c>
      <c r="M17" s="32">
        <v>0.12601404076018588</v>
      </c>
      <c r="N17" s="32">
        <v>0.12162382423491963</v>
      </c>
      <c r="O17" s="32">
        <v>0.15067685499378816</v>
      </c>
      <c r="P17" s="33">
        <v>0.12984160615888476</v>
      </c>
      <c r="Q17" s="8">
        <f t="shared" si="3"/>
        <v>0.89861195028375229</v>
      </c>
      <c r="R17" s="8">
        <f t="shared" si="4"/>
        <v>0.96516089398624116</v>
      </c>
      <c r="S17" s="49">
        <f t="shared" si="5"/>
        <v>0.86172230077564094</v>
      </c>
      <c r="T17" s="8">
        <f t="shared" si="6"/>
        <v>0.90849838168187824</v>
      </c>
      <c r="U17" s="10">
        <f t="shared" si="7"/>
        <v>0.64293257772801393</v>
      </c>
      <c r="V17" s="8">
        <f t="shared" si="8"/>
        <v>0.78580362331475828</v>
      </c>
      <c r="W17" s="11">
        <f t="shared" si="9"/>
        <v>0.83440816398019524</v>
      </c>
      <c r="X17" s="9">
        <f t="shared" si="10"/>
        <v>0.37741701911917597</v>
      </c>
      <c r="Y17" s="8">
        <f t="shared" si="11"/>
        <v>0.58874814533160713</v>
      </c>
      <c r="Z17" s="49">
        <f t="shared" si="12"/>
        <v>0.56011949550416662</v>
      </c>
      <c r="AA17" s="10">
        <f t="shared" si="13"/>
        <v>0.75438145500765585</v>
      </c>
      <c r="AB17" s="60">
        <v>1.9099999999999999E-2</v>
      </c>
      <c r="AC17" s="47">
        <v>6.1899999999999997E-2</v>
      </c>
      <c r="AD17" s="48">
        <f t="shared" si="14"/>
        <v>0.50876155331831663</v>
      </c>
      <c r="AE17" s="39">
        <v>3.7199999999999997E-2</v>
      </c>
      <c r="AF17" s="47">
        <v>4.58E-2</v>
      </c>
    </row>
    <row r="18" spans="1:32" ht="15" customHeight="1" x14ac:dyDescent="0.25">
      <c r="A18" s="7" t="s">
        <v>34</v>
      </c>
      <c r="B18" s="42">
        <v>0.18282482044448922</v>
      </c>
      <c r="C18" s="32">
        <v>0.17634050987790145</v>
      </c>
      <c r="D18" s="32">
        <v>0.19225454131753475</v>
      </c>
      <c r="E18" s="32">
        <v>0.1774427137418276</v>
      </c>
      <c r="F18" s="32">
        <v>0.18187220904988446</v>
      </c>
      <c r="G18" s="33">
        <v>0.19768687431301649</v>
      </c>
      <c r="H18" s="9">
        <f t="shared" si="0"/>
        <v>0.96453265726818205</v>
      </c>
      <c r="I18" s="8">
        <f t="shared" si="1"/>
        <v>0.92295720312144214</v>
      </c>
      <c r="J18" s="11">
        <f t="shared" si="2"/>
        <v>1.0869548203419817</v>
      </c>
      <c r="K18" s="42">
        <v>0.15507575896157064</v>
      </c>
      <c r="L18" s="32">
        <v>0.11054378622901154</v>
      </c>
      <c r="M18" s="32">
        <v>0.21953899227155646</v>
      </c>
      <c r="N18" s="32">
        <v>0.20334734878396954</v>
      </c>
      <c r="O18" s="32">
        <v>0.18740696964005929</v>
      </c>
      <c r="P18" s="33">
        <v>0.19152593993884626</v>
      </c>
      <c r="Q18" s="8">
        <f t="shared" si="3"/>
        <v>0.7128373059028873</v>
      </c>
      <c r="R18" s="8">
        <f t="shared" si="4"/>
        <v>0.92624707201188738</v>
      </c>
      <c r="S18" s="49">
        <f t="shared" si="5"/>
        <v>1.0219787466106411</v>
      </c>
      <c r="T18" s="8">
        <f t="shared" si="6"/>
        <v>0.88702104150847194</v>
      </c>
      <c r="U18" s="10">
        <f t="shared" si="7"/>
        <v>0.56907426778822734</v>
      </c>
      <c r="V18" s="8">
        <f t="shared" si="8"/>
        <v>0.6922179023410816</v>
      </c>
      <c r="W18" s="11">
        <f t="shared" si="9"/>
        <v>0.88043340447700524</v>
      </c>
      <c r="X18" s="9">
        <f t="shared" si="10"/>
        <v>0.29939166847921267</v>
      </c>
      <c r="Y18" s="8">
        <f t="shared" si="11"/>
        <v>0.56501071392725133</v>
      </c>
      <c r="Z18" s="49">
        <f t="shared" si="12"/>
        <v>0.66428618529691674</v>
      </c>
      <c r="AA18" s="10">
        <f t="shared" si="13"/>
        <v>0.71390852486877143</v>
      </c>
      <c r="AB18" s="60">
        <v>1.12E-2</v>
      </c>
      <c r="AC18" s="47">
        <v>2.6599999999999999E-2</v>
      </c>
      <c r="AD18" s="48">
        <f t="shared" si="14"/>
        <v>0.50956285590112682</v>
      </c>
      <c r="AE18" s="39">
        <v>4.1599999999999998E-2</v>
      </c>
      <c r="AF18" s="47">
        <v>6.3299999999999995E-2</v>
      </c>
    </row>
    <row r="19" spans="1:32" ht="15" customHeight="1" x14ac:dyDescent="0.25">
      <c r="A19" s="7" t="s">
        <v>35</v>
      </c>
      <c r="B19" s="42">
        <v>2.8871596961775001</v>
      </c>
      <c r="C19" s="32">
        <v>2.953437077347751</v>
      </c>
      <c r="D19" s="32">
        <v>2.7859632298220705</v>
      </c>
      <c r="E19" s="32">
        <v>2.6951865738507994</v>
      </c>
      <c r="F19" s="32">
        <v>2.8055867499044993</v>
      </c>
      <c r="G19" s="33">
        <v>2.7940160992550696</v>
      </c>
      <c r="H19" s="9">
        <f t="shared" si="0"/>
        <v>1.0229559110491879</v>
      </c>
      <c r="I19" s="8">
        <f t="shared" si="1"/>
        <v>0.96741641992989669</v>
      </c>
      <c r="J19" s="11">
        <f t="shared" si="2"/>
        <v>0.99587585354478037</v>
      </c>
      <c r="K19" s="42">
        <v>3.0127480739169252</v>
      </c>
      <c r="L19" s="32">
        <v>2.4543667792248831</v>
      </c>
      <c r="M19" s="32">
        <v>1.8268688550925534</v>
      </c>
      <c r="N19" s="32">
        <v>1.7205206205756618</v>
      </c>
      <c r="O19" s="32">
        <v>1.9145566029822922</v>
      </c>
      <c r="P19" s="33">
        <v>1.8044560797331159</v>
      </c>
      <c r="Q19" s="8">
        <f t="shared" si="3"/>
        <v>0.81466047575425682</v>
      </c>
      <c r="R19" s="8">
        <f t="shared" si="4"/>
        <v>0.94178660705696704</v>
      </c>
      <c r="S19" s="49">
        <f t="shared" si="5"/>
        <v>0.9424929390556156</v>
      </c>
      <c r="T19" s="8">
        <f t="shared" si="6"/>
        <v>0.89964667395561315</v>
      </c>
      <c r="U19" s="10">
        <f t="shared" si="7"/>
        <v>0.60354398751902083</v>
      </c>
      <c r="V19" s="8">
        <f t="shared" si="8"/>
        <v>0.72556231494742252</v>
      </c>
      <c r="W19" s="11">
        <f t="shared" si="9"/>
        <v>0.8066594413712721</v>
      </c>
      <c r="X19" s="9">
        <f t="shared" si="10"/>
        <v>0.34215739981678783</v>
      </c>
      <c r="Y19" s="8">
        <f t="shared" si="11"/>
        <v>0.57448983030474987</v>
      </c>
      <c r="Z19" s="49">
        <f t="shared" si="12"/>
        <v>0.61262041038615012</v>
      </c>
      <c r="AA19" s="10">
        <f t="shared" si="13"/>
        <v>0.71192191461257182</v>
      </c>
      <c r="AB19" s="60">
        <v>1.12E-2</v>
      </c>
      <c r="AC19" s="47">
        <v>2.5499999999999998E-2</v>
      </c>
      <c r="AD19" s="48">
        <f t="shared" si="14"/>
        <v>0.50975588016922924</v>
      </c>
      <c r="AE19" s="39">
        <v>3.6400000000000002E-2</v>
      </c>
      <c r="AF19" s="47">
        <v>4.2900000000000001E-2</v>
      </c>
    </row>
    <row r="20" spans="1:32" ht="15" customHeight="1" x14ac:dyDescent="0.25">
      <c r="A20" s="7" t="s">
        <v>36</v>
      </c>
      <c r="B20" s="42">
        <v>0.20887521705272885</v>
      </c>
      <c r="C20" s="32">
        <v>0.21659366939445526</v>
      </c>
      <c r="D20" s="32">
        <v>0.2381727279044612</v>
      </c>
      <c r="E20" s="32">
        <v>0.22766416849072535</v>
      </c>
      <c r="F20" s="32">
        <v>0.23465083774412712</v>
      </c>
      <c r="G20" s="33">
        <v>0.23718269465892491</v>
      </c>
      <c r="H20" s="9">
        <f t="shared" si="0"/>
        <v>1.0369524563547332</v>
      </c>
      <c r="I20" s="8">
        <f t="shared" si="1"/>
        <v>0.95587841015134534</v>
      </c>
      <c r="J20" s="11">
        <f t="shared" si="2"/>
        <v>1.0107898907974862</v>
      </c>
      <c r="K20" s="42">
        <v>0.30195217158738386</v>
      </c>
      <c r="L20" s="32">
        <v>0.27303569247289233</v>
      </c>
      <c r="M20" s="32">
        <v>0.22062649170773521</v>
      </c>
      <c r="N20" s="32">
        <v>0.21488480626116813</v>
      </c>
      <c r="O20" s="32">
        <v>0.24083258375233141</v>
      </c>
      <c r="P20" s="33">
        <v>0.2158949823519376</v>
      </c>
      <c r="Q20" s="8">
        <f t="shared" si="3"/>
        <v>0.90423490262555306</v>
      </c>
      <c r="R20" s="8">
        <f t="shared" si="4"/>
        <v>0.97397553937369807</v>
      </c>
      <c r="S20" s="49">
        <f t="shared" si="5"/>
        <v>0.89645254387155826</v>
      </c>
      <c r="T20" s="8">
        <f t="shared" si="6"/>
        <v>0.92488766195693639</v>
      </c>
      <c r="U20" s="10">
        <f t="shared" si="7"/>
        <v>0.61180194924929254</v>
      </c>
      <c r="V20" s="8">
        <f t="shared" si="8"/>
        <v>0.71690880761350906</v>
      </c>
      <c r="W20" s="11">
        <f t="shared" si="9"/>
        <v>0.81873981154596387</v>
      </c>
      <c r="X20" s="9">
        <f t="shared" si="10"/>
        <v>0.37977865910273229</v>
      </c>
      <c r="Y20" s="8">
        <f t="shared" si="11"/>
        <v>0.59412507901795586</v>
      </c>
      <c r="Z20" s="49">
        <f t="shared" si="12"/>
        <v>0.58269415351651288</v>
      </c>
      <c r="AA20" s="10">
        <f t="shared" si="13"/>
        <v>0.71581685613625512</v>
      </c>
      <c r="AB20" s="60">
        <v>1.18E-2</v>
      </c>
      <c r="AC20" s="47">
        <v>3.0200000000000001E-2</v>
      </c>
      <c r="AD20" s="48">
        <f t="shared" si="14"/>
        <v>0.51886596387906703</v>
      </c>
      <c r="AE20" s="39">
        <v>3.9899999999999998E-2</v>
      </c>
      <c r="AF20" s="47">
        <v>5.3499999999999999E-2</v>
      </c>
    </row>
    <row r="21" spans="1:32" ht="15" customHeight="1" x14ac:dyDescent="0.25">
      <c r="A21" s="7" t="s">
        <v>37</v>
      </c>
      <c r="B21" s="42">
        <v>1.6061588316704671</v>
      </c>
      <c r="C21" s="32">
        <v>1.7290704108813733</v>
      </c>
      <c r="D21" s="32">
        <v>1.5992235425836387</v>
      </c>
      <c r="E21" s="32">
        <v>1.5722657683477403</v>
      </c>
      <c r="F21" s="32">
        <v>1.6639525051776289</v>
      </c>
      <c r="G21" s="33">
        <v>1.6386600599647039</v>
      </c>
      <c r="H21" s="9">
        <f t="shared" si="0"/>
        <v>1.076525170977688</v>
      </c>
      <c r="I21" s="8">
        <f t="shared" si="1"/>
        <v>0.98314321074066569</v>
      </c>
      <c r="J21" s="11">
        <f t="shared" si="2"/>
        <v>0.98479977936015362</v>
      </c>
      <c r="K21" s="42">
        <v>1.1290229842178179</v>
      </c>
      <c r="L21" s="32">
        <v>0.82255395720780966</v>
      </c>
      <c r="M21" s="32">
        <v>2.2129305736963247</v>
      </c>
      <c r="N21" s="32">
        <v>2.3656556068768326</v>
      </c>
      <c r="O21" s="32">
        <v>2.8386525854413258</v>
      </c>
      <c r="P21" s="33">
        <v>2.6261517639628478</v>
      </c>
      <c r="Q21" s="8">
        <f t="shared" si="3"/>
        <v>0.72855377499482121</v>
      </c>
      <c r="R21" s="8">
        <f t="shared" si="4"/>
        <v>1.0690148326367992</v>
      </c>
      <c r="S21" s="49">
        <f t="shared" si="5"/>
        <v>0.92514025049478166</v>
      </c>
      <c r="T21" s="8">
        <f t="shared" si="6"/>
        <v>0.90756961937546732</v>
      </c>
      <c r="U21" s="10">
        <f t="shared" si="7"/>
        <v>0.63514985087683584</v>
      </c>
      <c r="V21" s="8">
        <f t="shared" si="8"/>
        <v>0.73735740805549921</v>
      </c>
      <c r="W21" s="11">
        <f t="shared" si="9"/>
        <v>0.79768782128172444</v>
      </c>
      <c r="X21" s="9">
        <f t="shared" si="10"/>
        <v>0.30599258549782488</v>
      </c>
      <c r="Y21" s="8">
        <f t="shared" si="11"/>
        <v>0.65209904790844753</v>
      </c>
      <c r="Z21" s="49">
        <f t="shared" si="12"/>
        <v>0.6013411628216081</v>
      </c>
      <c r="AA21" s="10">
        <f t="shared" si="13"/>
        <v>0.72339836007135316</v>
      </c>
      <c r="AB21" s="60">
        <v>1.2699999999999999E-2</v>
      </c>
      <c r="AC21" s="47">
        <v>3.3099999999999997E-2</v>
      </c>
      <c r="AD21" s="48">
        <f t="shared" si="14"/>
        <v>0.51981093207596019</v>
      </c>
      <c r="AE21" s="39">
        <v>4.5199999999999997E-2</v>
      </c>
      <c r="AF21" s="47">
        <v>8.9200000000000002E-2</v>
      </c>
    </row>
    <row r="22" spans="1:32" ht="15" customHeight="1" x14ac:dyDescent="0.25">
      <c r="A22" s="7" t="s">
        <v>38</v>
      </c>
      <c r="B22" s="42">
        <v>0.28664892202029996</v>
      </c>
      <c r="C22" s="32">
        <v>0.29933625187429846</v>
      </c>
      <c r="D22" s="32">
        <v>0.32243037668774577</v>
      </c>
      <c r="E22" s="32">
        <v>0.32339887341789025</v>
      </c>
      <c r="F22" s="32">
        <v>0.33973254062696118</v>
      </c>
      <c r="G22" s="33">
        <v>0.34486071353695852</v>
      </c>
      <c r="H22" s="9">
        <f t="shared" si="0"/>
        <v>1.0442608671422111</v>
      </c>
      <c r="I22" s="8">
        <f t="shared" si="1"/>
        <v>1.0030037391020463</v>
      </c>
      <c r="J22" s="11">
        <f t="shared" si="2"/>
        <v>1.0150947357016009</v>
      </c>
      <c r="K22" s="42">
        <v>0.35471354132064092</v>
      </c>
      <c r="L22" s="32">
        <v>0.26515729441217667</v>
      </c>
      <c r="M22" s="32">
        <v>0.4000638986772253</v>
      </c>
      <c r="N22" s="32">
        <v>0.36583298208674592</v>
      </c>
      <c r="O22" s="32">
        <v>0.40945709671680341</v>
      </c>
      <c r="P22" s="33">
        <v>0.43445537983423715</v>
      </c>
      <c r="Q22" s="8">
        <f t="shared" si="3"/>
        <v>0.74752515346598936</v>
      </c>
      <c r="R22" s="8">
        <f t="shared" si="4"/>
        <v>0.91443637702961755</v>
      </c>
      <c r="S22" s="49">
        <f t="shared" si="5"/>
        <v>1.0610522648596894</v>
      </c>
      <c r="T22" s="8">
        <f t="shared" si="6"/>
        <v>0.9076712651184321</v>
      </c>
      <c r="U22" s="10">
        <f t="shared" si="7"/>
        <v>0.6161139116139045</v>
      </c>
      <c r="V22" s="8">
        <f t="shared" si="8"/>
        <v>0.75225280432653474</v>
      </c>
      <c r="W22" s="11">
        <f t="shared" si="9"/>
        <v>0.82222673591829676</v>
      </c>
      <c r="X22" s="9">
        <f t="shared" si="10"/>
        <v>0.31396056445571552</v>
      </c>
      <c r="Y22" s="8">
        <f t="shared" si="11"/>
        <v>0.55780618998806675</v>
      </c>
      <c r="Z22" s="49">
        <f t="shared" si="12"/>
        <v>0.68968397215879818</v>
      </c>
      <c r="AA22" s="10">
        <f t="shared" si="13"/>
        <v>0.73019781728624533</v>
      </c>
      <c r="AB22" s="60">
        <v>1.4E-2</v>
      </c>
      <c r="AC22" s="47">
        <v>4.1399999999999999E-2</v>
      </c>
      <c r="AD22" s="48">
        <f t="shared" si="14"/>
        <v>0.52048357553419355</v>
      </c>
      <c r="AE22" s="39">
        <v>4.1599999999999998E-2</v>
      </c>
      <c r="AF22" s="47">
        <v>6.6100000000000006E-2</v>
      </c>
    </row>
    <row r="23" spans="1:32" ht="15" customHeight="1" x14ac:dyDescent="0.25">
      <c r="A23" s="7" t="s">
        <v>39</v>
      </c>
      <c r="B23" s="42">
        <v>1.7586860044334236</v>
      </c>
      <c r="C23" s="32">
        <v>1.7286977192830677</v>
      </c>
      <c r="D23" s="32">
        <v>1.6839266584443011</v>
      </c>
      <c r="E23" s="32">
        <v>1.7044896188908114</v>
      </c>
      <c r="F23" s="32">
        <v>1.7181574841118121</v>
      </c>
      <c r="G23" s="33">
        <v>1.6332554409743743</v>
      </c>
      <c r="H23" s="9">
        <f t="shared" si="0"/>
        <v>0.98294847114563988</v>
      </c>
      <c r="I23" s="8">
        <f t="shared" si="1"/>
        <v>1.0122113159402724</v>
      </c>
      <c r="J23" s="11">
        <f t="shared" si="2"/>
        <v>0.95058541261639506</v>
      </c>
      <c r="K23" s="42">
        <v>1.1874883494911399</v>
      </c>
      <c r="L23" s="32">
        <v>1.0136051101801644</v>
      </c>
      <c r="M23" s="32">
        <v>1.2341810811354696</v>
      </c>
      <c r="N23" s="32">
        <v>1.2292177767260484</v>
      </c>
      <c r="O23" s="32">
        <v>1.2717797944359095</v>
      </c>
      <c r="P23" s="33">
        <v>1.1708591925646359</v>
      </c>
      <c r="Q23" s="8">
        <f t="shared" si="3"/>
        <v>0.85357057238878375</v>
      </c>
      <c r="R23" s="8">
        <f t="shared" si="4"/>
        <v>0.99597846338330276</v>
      </c>
      <c r="S23" s="49">
        <f t="shared" si="5"/>
        <v>0.92064616664551091</v>
      </c>
      <c r="T23" s="8">
        <f t="shared" si="6"/>
        <v>0.92339840080586588</v>
      </c>
      <c r="U23" s="10">
        <f t="shared" si="7"/>
        <v>0.57993959797592753</v>
      </c>
      <c r="V23" s="8">
        <f t="shared" si="8"/>
        <v>0.75915848695520427</v>
      </c>
      <c r="W23" s="11">
        <f t="shared" si="9"/>
        <v>0.7699741842192801</v>
      </c>
      <c r="X23" s="9">
        <f t="shared" si="10"/>
        <v>0.35849964040328919</v>
      </c>
      <c r="Y23" s="8">
        <f t="shared" si="11"/>
        <v>0.60754686266381464</v>
      </c>
      <c r="Z23" s="49">
        <f t="shared" si="12"/>
        <v>0.59842000831958209</v>
      </c>
      <c r="AA23" s="10">
        <f t="shared" si="13"/>
        <v>0.70302408971680397</v>
      </c>
      <c r="AB23" s="60">
        <v>1.06E-2</v>
      </c>
      <c r="AC23" s="47">
        <v>2.12E-2</v>
      </c>
      <c r="AD23" s="48">
        <f t="shared" si="14"/>
        <v>0.52148883712889527</v>
      </c>
      <c r="AE23" s="39">
        <v>4.1599999999999998E-2</v>
      </c>
      <c r="AF23" s="47">
        <v>6.3E-2</v>
      </c>
    </row>
    <row r="24" spans="1:32" ht="15" customHeight="1" x14ac:dyDescent="0.25">
      <c r="A24" s="7" t="s">
        <v>40</v>
      </c>
      <c r="B24" s="42">
        <v>0.20849766053258023</v>
      </c>
      <c r="C24" s="32">
        <v>0.21473005959372377</v>
      </c>
      <c r="D24" s="32">
        <v>0.22925657607487873</v>
      </c>
      <c r="E24" s="32">
        <v>0.22570239192368816</v>
      </c>
      <c r="F24" s="32">
        <v>0.25604756822058411</v>
      </c>
      <c r="G24" s="33">
        <v>0.24591334925290673</v>
      </c>
      <c r="H24" s="9">
        <f t="shared" si="0"/>
        <v>1.0298919376132263</v>
      </c>
      <c r="I24" s="8">
        <f t="shared" si="1"/>
        <v>0.98449691515051796</v>
      </c>
      <c r="J24" s="11">
        <f t="shared" si="2"/>
        <v>0.96042056154602184</v>
      </c>
      <c r="K24" s="42">
        <v>0.2705804906231985</v>
      </c>
      <c r="L24" s="32">
        <v>0.2956861406558296</v>
      </c>
      <c r="M24" s="32">
        <v>0.20975149734594789</v>
      </c>
      <c r="N24" s="32">
        <v>0.18988705971612418</v>
      </c>
      <c r="O24" s="32">
        <v>0.23999778504742791</v>
      </c>
      <c r="P24" s="33">
        <v>0.20675662862261387</v>
      </c>
      <c r="Q24" s="8">
        <f t="shared" si="3"/>
        <v>1.0927844057596614</v>
      </c>
      <c r="R24" s="8">
        <f t="shared" si="4"/>
        <v>0.90529537151736827</v>
      </c>
      <c r="S24" s="49">
        <f t="shared" si="5"/>
        <v>0.86149390329479503</v>
      </c>
      <c r="T24" s="8">
        <f t="shared" si="6"/>
        <v>0.95319122685727498</v>
      </c>
      <c r="U24" s="10">
        <f t="shared" si="7"/>
        <v>0.60763624319180343</v>
      </c>
      <c r="V24" s="8">
        <f t="shared" si="8"/>
        <v>0.73837268636288844</v>
      </c>
      <c r="W24" s="11">
        <f t="shared" si="9"/>
        <v>0.7779406548522777</v>
      </c>
      <c r="X24" s="9">
        <f t="shared" si="10"/>
        <v>0.45896945041905779</v>
      </c>
      <c r="Y24" s="8">
        <f t="shared" si="11"/>
        <v>0.55223017662559459</v>
      </c>
      <c r="Z24" s="49">
        <f t="shared" si="12"/>
        <v>0.55997103714161678</v>
      </c>
      <c r="AA24" s="10">
        <f t="shared" si="13"/>
        <v>0.70798319480232319</v>
      </c>
      <c r="AB24" s="60">
        <v>1.12E-2</v>
      </c>
      <c r="AC24" s="47">
        <v>2.7E-2</v>
      </c>
      <c r="AD24" s="48">
        <f t="shared" si="14"/>
        <v>0.52372355472875631</v>
      </c>
      <c r="AE24" s="39">
        <v>4.1599999999999998E-2</v>
      </c>
      <c r="AF24" s="47">
        <v>6.0499999999999998E-2</v>
      </c>
    </row>
    <row r="25" spans="1:32" ht="15" customHeight="1" x14ac:dyDescent="0.25">
      <c r="A25" s="7" t="s">
        <v>41</v>
      </c>
      <c r="B25" s="42">
        <v>2.1614292028721078E-2</v>
      </c>
      <c r="C25" s="32">
        <v>2.5763881753355849E-2</v>
      </c>
      <c r="D25" s="32">
        <v>2.7751521403431262E-2</v>
      </c>
      <c r="E25" s="32">
        <v>2.4424120373550531E-2</v>
      </c>
      <c r="F25" s="32">
        <v>2.5438335122009985E-2</v>
      </c>
      <c r="G25" s="33">
        <v>2.6815571466593871E-2</v>
      </c>
      <c r="H25" s="9">
        <f t="shared" si="0"/>
        <v>1.19198360599185</v>
      </c>
      <c r="I25" s="8">
        <f t="shared" si="1"/>
        <v>0.88010023012758776</v>
      </c>
      <c r="J25" s="11">
        <f t="shared" si="2"/>
        <v>1.0541401918788411</v>
      </c>
      <c r="K25" s="42">
        <v>8.0924597382081701E-2</v>
      </c>
      <c r="L25" s="32">
        <v>6.918218565857838E-2</v>
      </c>
      <c r="M25" s="32">
        <v>4.5539047608579387E-2</v>
      </c>
      <c r="N25" s="32">
        <v>4.7591934884446699E-2</v>
      </c>
      <c r="O25" s="32">
        <v>3.2973607490084697E-2</v>
      </c>
      <c r="P25" s="33">
        <v>2.9319075716252668E-2</v>
      </c>
      <c r="Q25" s="8">
        <f t="shared" si="3"/>
        <v>0.85489687803991077</v>
      </c>
      <c r="R25" s="8">
        <f t="shared" si="4"/>
        <v>1.0450797147431024</v>
      </c>
      <c r="S25" s="49">
        <f t="shared" si="5"/>
        <v>0.88916797244793544</v>
      </c>
      <c r="T25" s="8">
        <f t="shared" si="6"/>
        <v>0.92971485507698282</v>
      </c>
      <c r="U25" s="10">
        <f t="shared" si="7"/>
        <v>0.70327032753519148</v>
      </c>
      <c r="V25" s="8">
        <f t="shared" si="8"/>
        <v>0.66007517259569082</v>
      </c>
      <c r="W25" s="11">
        <f t="shared" si="9"/>
        <v>0.85385355542186137</v>
      </c>
      <c r="X25" s="9">
        <f t="shared" si="10"/>
        <v>0.3590566887767625</v>
      </c>
      <c r="Y25" s="8">
        <f t="shared" si="11"/>
        <v>0.63749862599329243</v>
      </c>
      <c r="Z25" s="49">
        <f t="shared" si="12"/>
        <v>0.57795918209115804</v>
      </c>
      <c r="AA25" s="10">
        <f t="shared" si="13"/>
        <v>0.73906635185091452</v>
      </c>
      <c r="AB25" s="60">
        <v>1.4E-2</v>
      </c>
      <c r="AC25" s="47">
        <v>4.2799999999999998E-2</v>
      </c>
      <c r="AD25" s="48">
        <f t="shared" si="14"/>
        <v>0.52483816562040431</v>
      </c>
      <c r="AE25" s="39">
        <v>3.6499999999999998E-2</v>
      </c>
      <c r="AF25" s="47">
        <v>4.3799999999999999E-2</v>
      </c>
    </row>
    <row r="26" spans="1:32" ht="15" customHeight="1" x14ac:dyDescent="0.25">
      <c r="A26" s="7" t="s">
        <v>42</v>
      </c>
      <c r="B26" s="42">
        <v>0.50977654835150832</v>
      </c>
      <c r="C26" s="32">
        <v>0.52520292089082388</v>
      </c>
      <c r="D26" s="32">
        <v>0.57609481694156273</v>
      </c>
      <c r="E26" s="32">
        <v>0.54900317862716441</v>
      </c>
      <c r="F26" s="32">
        <v>0.57462120037777298</v>
      </c>
      <c r="G26" s="33">
        <v>0.55356488426475392</v>
      </c>
      <c r="H26" s="9">
        <f t="shared" si="0"/>
        <v>1.0302610478830394</v>
      </c>
      <c r="I26" s="8">
        <f t="shared" si="1"/>
        <v>0.95297364684128649</v>
      </c>
      <c r="J26" s="11">
        <f t="shared" si="2"/>
        <v>0.96335617951586883</v>
      </c>
      <c r="K26" s="42">
        <v>0.79534263194499466</v>
      </c>
      <c r="L26" s="32">
        <v>0.77331407684509623</v>
      </c>
      <c r="M26" s="32">
        <v>0.50772634285891927</v>
      </c>
      <c r="N26" s="32">
        <v>0.46582415544024891</v>
      </c>
      <c r="O26" s="32">
        <v>0.51296920922707845</v>
      </c>
      <c r="P26" s="33">
        <v>0.48014744588554004</v>
      </c>
      <c r="Q26" s="8">
        <f t="shared" si="3"/>
        <v>0.97230306258570842</v>
      </c>
      <c r="R26" s="8">
        <f t="shared" si="4"/>
        <v>0.91747092108176542</v>
      </c>
      <c r="S26" s="49">
        <f t="shared" si="5"/>
        <v>0.93601611412312069</v>
      </c>
      <c r="T26" s="8">
        <f t="shared" si="6"/>
        <v>0.94193003259686492</v>
      </c>
      <c r="U26" s="10">
        <f t="shared" si="7"/>
        <v>0.60785401825099317</v>
      </c>
      <c r="V26" s="8">
        <f t="shared" si="8"/>
        <v>0.7147302351309649</v>
      </c>
      <c r="W26" s="11">
        <f t="shared" si="9"/>
        <v>0.78031850540785375</v>
      </c>
      <c r="X26" s="9">
        <f t="shared" si="10"/>
        <v>0.4083672862859975</v>
      </c>
      <c r="Y26" s="8">
        <f t="shared" si="11"/>
        <v>0.55965726185987685</v>
      </c>
      <c r="Z26" s="49">
        <f t="shared" si="12"/>
        <v>0.60841047418002847</v>
      </c>
      <c r="AA26" s="10">
        <f t="shared" si="13"/>
        <v>0.7009675862632706</v>
      </c>
      <c r="AB26" s="60">
        <v>1.0699999999999999E-2</v>
      </c>
      <c r="AC26" s="47">
        <v>2.2499999999999999E-2</v>
      </c>
      <c r="AD26" s="48">
        <f t="shared" si="14"/>
        <v>0.52547834077530098</v>
      </c>
      <c r="AE26" s="39">
        <v>3.9899999999999998E-2</v>
      </c>
      <c r="AF26" s="47">
        <v>5.4100000000000002E-2</v>
      </c>
    </row>
    <row r="27" spans="1:32" ht="15" customHeight="1" x14ac:dyDescent="0.25">
      <c r="A27" s="7" t="s">
        <v>43</v>
      </c>
      <c r="B27" s="42">
        <v>4.9174864553454392E-2</v>
      </c>
      <c r="C27" s="32">
        <v>4.3654179088746574E-2</v>
      </c>
      <c r="D27" s="32">
        <v>4.6475444910131176E-2</v>
      </c>
      <c r="E27" s="32">
        <v>5.1496624315036557E-2</v>
      </c>
      <c r="F27" s="32">
        <v>4.9687971946099717E-2</v>
      </c>
      <c r="G27" s="33">
        <v>5.2176032472997229E-2</v>
      </c>
      <c r="H27" s="9">
        <f t="shared" si="0"/>
        <v>0.88773359083263592</v>
      </c>
      <c r="I27" s="8">
        <f t="shared" si="1"/>
        <v>1.108039404778475</v>
      </c>
      <c r="J27" s="11">
        <f t="shared" si="2"/>
        <v>1.0500736985119155</v>
      </c>
      <c r="K27" s="42">
        <v>6.0960819146174676E-2</v>
      </c>
      <c r="L27" s="32">
        <v>6.5242986628220548E-2</v>
      </c>
      <c r="M27" s="32">
        <v>6.5114037459796478E-2</v>
      </c>
      <c r="N27" s="32">
        <v>6.2975186564267843E-2</v>
      </c>
      <c r="O27" s="32">
        <v>6.7199381395386712E-2</v>
      </c>
      <c r="P27" s="33">
        <v>5.5972780912846E-2</v>
      </c>
      <c r="Q27" s="8">
        <f t="shared" si="3"/>
        <v>1.0702445856539082</v>
      </c>
      <c r="R27" s="8">
        <f t="shared" si="4"/>
        <v>0.96715223047182064</v>
      </c>
      <c r="S27" s="49">
        <f t="shared" si="5"/>
        <v>0.83293595492366501</v>
      </c>
      <c r="T27" s="8">
        <f t="shared" si="6"/>
        <v>0.95677759034979803</v>
      </c>
      <c r="U27" s="10">
        <f t="shared" si="7"/>
        <v>0.52376281859125517</v>
      </c>
      <c r="V27" s="8">
        <f t="shared" si="8"/>
        <v>0.83102955358385622</v>
      </c>
      <c r="W27" s="11">
        <f t="shared" si="9"/>
        <v>0.85055969579465163</v>
      </c>
      <c r="X27" s="9">
        <f t="shared" si="10"/>
        <v>0.44950272597464141</v>
      </c>
      <c r="Y27" s="8">
        <f t="shared" si="11"/>
        <v>0.58996286058781056</v>
      </c>
      <c r="Z27" s="49">
        <f t="shared" si="12"/>
        <v>0.54140837070038228</v>
      </c>
      <c r="AA27" s="10">
        <f t="shared" si="13"/>
        <v>0.73511735598992101</v>
      </c>
      <c r="AB27" s="60">
        <v>1.3899999999999999E-2</v>
      </c>
      <c r="AC27" s="47">
        <v>3.9600000000000003E-2</v>
      </c>
      <c r="AD27" s="48">
        <f t="shared" si="14"/>
        <v>0.5269579857542781</v>
      </c>
      <c r="AE27" s="39">
        <v>4.1599999999999998E-2</v>
      </c>
      <c r="AF27" s="47">
        <v>6.5500000000000003E-2</v>
      </c>
    </row>
    <row r="28" spans="1:32" ht="15" customHeight="1" x14ac:dyDescent="0.25">
      <c r="A28" s="7" t="s">
        <v>44</v>
      </c>
      <c r="B28" s="42">
        <v>5.5970631095625722E-2</v>
      </c>
      <c r="C28" s="32">
        <v>5.8562753876188638E-2</v>
      </c>
      <c r="D28" s="32">
        <v>5.9849691312811794E-2</v>
      </c>
      <c r="E28" s="32">
        <v>5.6989607158491877E-2</v>
      </c>
      <c r="F28" s="32">
        <v>6.252601918274571E-2</v>
      </c>
      <c r="G28" s="33">
        <v>6.4232640999018167E-2</v>
      </c>
      <c r="H28" s="9">
        <f t="shared" si="0"/>
        <v>1.0463121949819412</v>
      </c>
      <c r="I28" s="8">
        <f t="shared" si="1"/>
        <v>0.9522122154419923</v>
      </c>
      <c r="J28" s="11">
        <f t="shared" si="2"/>
        <v>1.0272945861351654</v>
      </c>
      <c r="K28" s="42">
        <v>0.10231435977769636</v>
      </c>
      <c r="L28" s="32">
        <v>0.11152853222822132</v>
      </c>
      <c r="M28" s="32">
        <v>0.1086140149069456</v>
      </c>
      <c r="N28" s="32">
        <v>0.1023947596351432</v>
      </c>
      <c r="O28" s="32">
        <v>9.892083829132306E-2</v>
      </c>
      <c r="P28" s="33">
        <v>8.4149540107581897E-2</v>
      </c>
      <c r="Q28" s="8">
        <f t="shared" si="3"/>
        <v>1.0900574706282193</v>
      </c>
      <c r="R28" s="8">
        <f t="shared" si="4"/>
        <v>0.94273984552425671</v>
      </c>
      <c r="S28" s="49">
        <f t="shared" si="5"/>
        <v>0.85067556604969807</v>
      </c>
      <c r="T28" s="8">
        <f t="shared" si="6"/>
        <v>0.96115762740072475</v>
      </c>
      <c r="U28" s="10">
        <f t="shared" si="7"/>
        <v>0.61732419503934521</v>
      </c>
      <c r="V28" s="8">
        <f t="shared" si="8"/>
        <v>0.71415916158149417</v>
      </c>
      <c r="W28" s="11">
        <f t="shared" si="9"/>
        <v>0.83210861476948406</v>
      </c>
      <c r="X28" s="9">
        <f t="shared" si="10"/>
        <v>0.4578241376638521</v>
      </c>
      <c r="Y28" s="8">
        <f t="shared" si="11"/>
        <v>0.57507130576979659</v>
      </c>
      <c r="Z28" s="49">
        <f t="shared" si="12"/>
        <v>0.55293911793230377</v>
      </c>
      <c r="AA28" s="10">
        <f t="shared" si="13"/>
        <v>0.72119732379677448</v>
      </c>
      <c r="AB28" s="60">
        <v>1.2699999999999999E-2</v>
      </c>
      <c r="AC28" s="47">
        <v>3.3700000000000001E-2</v>
      </c>
      <c r="AD28" s="48">
        <f t="shared" si="14"/>
        <v>0.52861152045531756</v>
      </c>
      <c r="AE28" s="39">
        <v>4.1599999999999998E-2</v>
      </c>
      <c r="AF28" s="47">
        <v>6.5699999999999995E-2</v>
      </c>
    </row>
    <row r="29" spans="1:32" ht="15" customHeight="1" x14ac:dyDescent="0.25">
      <c r="A29" s="7" t="s">
        <v>45</v>
      </c>
      <c r="B29" s="42">
        <v>0.97151057922650419</v>
      </c>
      <c r="C29" s="32">
        <v>1.0447668888614643</v>
      </c>
      <c r="D29" s="32">
        <v>0.9389820937848814</v>
      </c>
      <c r="E29" s="32">
        <v>1.0449401763936426</v>
      </c>
      <c r="F29" s="32">
        <v>1.0458247358577601</v>
      </c>
      <c r="G29" s="33">
        <v>0.99924360954574154</v>
      </c>
      <c r="H29" s="9">
        <f t="shared" si="0"/>
        <v>1.0754045413414697</v>
      </c>
      <c r="I29" s="8">
        <f t="shared" si="1"/>
        <v>1.1128435603938533</v>
      </c>
      <c r="J29" s="11">
        <f t="shared" si="2"/>
        <v>0.95545991147951392</v>
      </c>
      <c r="K29" s="42">
        <v>1.1333008336197805</v>
      </c>
      <c r="L29" s="32">
        <v>1.0185291627264914</v>
      </c>
      <c r="M29" s="32">
        <v>0.94381361676658915</v>
      </c>
      <c r="N29" s="32">
        <v>0.83309930801331167</v>
      </c>
      <c r="O29" s="32">
        <v>0.79261894394061227</v>
      </c>
      <c r="P29" s="33">
        <v>0.82359981771988655</v>
      </c>
      <c r="Q29" s="8">
        <f t="shared" si="3"/>
        <v>0.89872797452490472</v>
      </c>
      <c r="R29" s="8">
        <f t="shared" si="4"/>
        <v>0.88269473253355513</v>
      </c>
      <c r="S29" s="49">
        <f t="shared" si="5"/>
        <v>1.0390867188024155</v>
      </c>
      <c r="T29" s="8">
        <f t="shared" si="6"/>
        <v>0.94016980862029176</v>
      </c>
      <c r="U29" s="10">
        <f t="shared" si="7"/>
        <v>0.63448867939146703</v>
      </c>
      <c r="V29" s="8">
        <f t="shared" si="8"/>
        <v>0.83463267029539001</v>
      </c>
      <c r="W29" s="11">
        <f t="shared" si="9"/>
        <v>0.77392252829840635</v>
      </c>
      <c r="X29" s="9">
        <f t="shared" si="10"/>
        <v>0.37746574930045995</v>
      </c>
      <c r="Y29" s="8">
        <f t="shared" si="11"/>
        <v>0.53844378684546856</v>
      </c>
      <c r="Z29" s="49">
        <f t="shared" si="12"/>
        <v>0.6754063672215701</v>
      </c>
      <c r="AA29" s="10">
        <f t="shared" si="13"/>
        <v>0.74768129266175443</v>
      </c>
      <c r="AB29" s="60">
        <v>1.6199999999999999E-2</v>
      </c>
      <c r="AC29" s="47">
        <v>5.0799999999999998E-2</v>
      </c>
      <c r="AD29" s="48">
        <f t="shared" si="14"/>
        <v>0.53043863445583284</v>
      </c>
      <c r="AE29" s="39">
        <v>4.0399999999999998E-2</v>
      </c>
      <c r="AF29" s="47">
        <v>5.6899999999999999E-2</v>
      </c>
    </row>
    <row r="30" spans="1:32" ht="15" customHeight="1" x14ac:dyDescent="0.25">
      <c r="A30" s="7" t="s">
        <v>46</v>
      </c>
      <c r="B30" s="42">
        <v>7.0694762077413251E-2</v>
      </c>
      <c r="C30" s="32">
        <v>7.3471328663630708E-2</v>
      </c>
      <c r="D30" s="32">
        <v>6.5199354423100916E-2</v>
      </c>
      <c r="E30" s="32">
        <v>7.2683819694789195E-2</v>
      </c>
      <c r="F30" s="32">
        <v>8.3447239907410486E-2</v>
      </c>
      <c r="G30" s="33">
        <v>7.8367996254942632E-2</v>
      </c>
      <c r="H30" s="9">
        <f t="shared" si="0"/>
        <v>1.039275421610119</v>
      </c>
      <c r="I30" s="8">
        <f t="shared" si="1"/>
        <v>1.1147935487691951</v>
      </c>
      <c r="J30" s="11">
        <f t="shared" si="2"/>
        <v>0.9391322749787343</v>
      </c>
      <c r="K30" s="42">
        <v>7.2368692423835826E-2</v>
      </c>
      <c r="L30" s="32">
        <v>7.1151785173757295E-2</v>
      </c>
      <c r="M30" s="32">
        <v>8.7951513994756217E-2</v>
      </c>
      <c r="N30" s="32">
        <v>7.8358447602755371E-2</v>
      </c>
      <c r="O30" s="32">
        <v>8.3894857129784214E-2</v>
      </c>
      <c r="P30" s="33">
        <v>8.338803541386193E-2</v>
      </c>
      <c r="Q30" s="8">
        <f t="shared" si="3"/>
        <v>0.98318461741782526</v>
      </c>
      <c r="R30" s="8">
        <f t="shared" si="4"/>
        <v>0.89092778559135666</v>
      </c>
      <c r="S30" s="49">
        <f t="shared" si="5"/>
        <v>0.99395884642680499</v>
      </c>
      <c r="T30" s="8">
        <f t="shared" si="6"/>
        <v>0.95602374981199567</v>
      </c>
      <c r="U30" s="10">
        <f t="shared" si="7"/>
        <v>0.61317249874997015</v>
      </c>
      <c r="V30" s="8">
        <f t="shared" si="8"/>
        <v>0.83609516157689634</v>
      </c>
      <c r="W30" s="11">
        <f t="shared" si="9"/>
        <v>0.76069714273277489</v>
      </c>
      <c r="X30" s="9">
        <f t="shared" si="10"/>
        <v>0.4129375393154866</v>
      </c>
      <c r="Y30" s="8">
        <f t="shared" si="11"/>
        <v>0.54346594921072755</v>
      </c>
      <c r="Z30" s="49">
        <f t="shared" si="12"/>
        <v>0.64607325017742323</v>
      </c>
      <c r="AA30" s="10">
        <f t="shared" si="13"/>
        <v>0.73665493435321372</v>
      </c>
      <c r="AB30" s="60">
        <v>1.4E-2</v>
      </c>
      <c r="AC30" s="47">
        <v>4.0899999999999999E-2</v>
      </c>
      <c r="AD30" s="48">
        <f t="shared" si="14"/>
        <v>0.53415891290121242</v>
      </c>
      <c r="AE30" s="39">
        <v>4.2700000000000002E-2</v>
      </c>
      <c r="AF30" s="47">
        <v>7.2099999999999997E-2</v>
      </c>
    </row>
    <row r="31" spans="1:32" ht="15" customHeight="1" x14ac:dyDescent="0.25">
      <c r="A31" s="7" t="s">
        <v>47</v>
      </c>
      <c r="B31" s="42">
        <v>0.70572075019902702</v>
      </c>
      <c r="C31" s="32">
        <v>0.76374034520370437</v>
      </c>
      <c r="D31" s="32">
        <v>0.74683931572571283</v>
      </c>
      <c r="E31" s="32">
        <v>0.79697188890418458</v>
      </c>
      <c r="F31" s="32">
        <v>0.79952455812567902</v>
      </c>
      <c r="G31" s="33">
        <v>0.75728002200497435</v>
      </c>
      <c r="H31" s="9">
        <f t="shared" si="0"/>
        <v>1.0822132479288935</v>
      </c>
      <c r="I31" s="8">
        <f t="shared" si="1"/>
        <v>1.0671263177002905</v>
      </c>
      <c r="J31" s="11">
        <f t="shared" si="2"/>
        <v>0.94716292865382612</v>
      </c>
      <c r="K31" s="42">
        <v>0.98072057270698854</v>
      </c>
      <c r="L31" s="32">
        <v>0.77528367636027506</v>
      </c>
      <c r="M31" s="32">
        <v>1.0416885660226747</v>
      </c>
      <c r="N31" s="32">
        <v>1.038850336665585</v>
      </c>
      <c r="O31" s="32">
        <v>1.1248590194294452</v>
      </c>
      <c r="P31" s="33">
        <v>1.1464898527468603</v>
      </c>
      <c r="Q31" s="8">
        <f t="shared" si="3"/>
        <v>0.79052453668870659</v>
      </c>
      <c r="R31" s="8">
        <f t="shared" si="4"/>
        <v>0.99727535709840187</v>
      </c>
      <c r="S31" s="49">
        <f t="shared" si="5"/>
        <v>1.0192298171982359</v>
      </c>
      <c r="T31" s="8">
        <f t="shared" si="6"/>
        <v>0.93567657032844809</v>
      </c>
      <c r="U31" s="10">
        <f t="shared" si="7"/>
        <v>0.63850581627804714</v>
      </c>
      <c r="V31" s="8">
        <f t="shared" si="8"/>
        <v>0.8003447382752179</v>
      </c>
      <c r="W31" s="11">
        <f t="shared" si="9"/>
        <v>0.76720197220959918</v>
      </c>
      <c r="X31" s="9">
        <f t="shared" si="10"/>
        <v>0.33202030540925676</v>
      </c>
      <c r="Y31" s="8">
        <f t="shared" si="11"/>
        <v>0.60833796783002514</v>
      </c>
      <c r="Z31" s="49">
        <f t="shared" si="12"/>
        <v>0.66249938117885332</v>
      </c>
      <c r="AA31" s="10">
        <f t="shared" si="13"/>
        <v>0.73535084225428804</v>
      </c>
      <c r="AB31" s="60">
        <v>1.4E-2</v>
      </c>
      <c r="AC31" s="47">
        <v>4.2700000000000002E-2</v>
      </c>
      <c r="AD31" s="48">
        <f t="shared" si="14"/>
        <v>0.53428588480604511</v>
      </c>
      <c r="AE31" s="39">
        <v>4.2700000000000002E-2</v>
      </c>
      <c r="AF31" s="47">
        <v>7.3099999999999998E-2</v>
      </c>
    </row>
    <row r="32" spans="1:32" ht="15" customHeight="1" x14ac:dyDescent="0.25">
      <c r="A32" s="7" t="s">
        <v>48</v>
      </c>
      <c r="B32" s="42">
        <v>6.499500947073634</v>
      </c>
      <c r="C32" s="32">
        <v>6.431598117544512</v>
      </c>
      <c r="D32" s="32">
        <v>5.6690233558670409</v>
      </c>
      <c r="E32" s="32">
        <v>5.4946613100769621</v>
      </c>
      <c r="F32" s="32">
        <v>5.608558084289494</v>
      </c>
      <c r="G32" s="33">
        <v>5.4905416107871829</v>
      </c>
      <c r="H32" s="9">
        <f t="shared" si="0"/>
        <v>0.98955260871841322</v>
      </c>
      <c r="I32" s="8">
        <f t="shared" si="1"/>
        <v>0.96924301862160678</v>
      </c>
      <c r="J32" s="11">
        <f t="shared" si="2"/>
        <v>0.97895778705887082</v>
      </c>
      <c r="K32" s="42">
        <v>8.2190164029879327</v>
      </c>
      <c r="L32" s="32">
        <v>7.2050410248699457</v>
      </c>
      <c r="M32" s="32">
        <v>5.1611421264165322</v>
      </c>
      <c r="N32" s="32">
        <v>5.0788771085559397</v>
      </c>
      <c r="O32" s="32">
        <v>5.0624928928176915</v>
      </c>
      <c r="P32" s="33">
        <v>4.9762472955324073</v>
      </c>
      <c r="Q32" s="8">
        <f t="shared" si="3"/>
        <v>0.87663056886595736</v>
      </c>
      <c r="R32" s="8">
        <f t="shared" si="4"/>
        <v>0.98406069512414096</v>
      </c>
      <c r="S32" s="49">
        <f t="shared" si="5"/>
        <v>0.9829638087181034</v>
      </c>
      <c r="T32" s="8">
        <f t="shared" si="6"/>
        <v>0.94788502423606724</v>
      </c>
      <c r="U32" s="10">
        <f t="shared" si="7"/>
        <v>0.58383603914386373</v>
      </c>
      <c r="V32" s="8">
        <f t="shared" si="8"/>
        <v>0.72693226396620503</v>
      </c>
      <c r="W32" s="11">
        <f t="shared" si="9"/>
        <v>0.79295580751768546</v>
      </c>
      <c r="X32" s="9">
        <f t="shared" si="10"/>
        <v>0.36818483892370207</v>
      </c>
      <c r="Y32" s="8">
        <f t="shared" si="11"/>
        <v>0.60027702402572602</v>
      </c>
      <c r="Z32" s="49">
        <f t="shared" si="12"/>
        <v>0.63892647566676719</v>
      </c>
      <c r="AA32" s="10">
        <f t="shared" si="13"/>
        <v>0.70124137020925137</v>
      </c>
      <c r="AB32" s="60">
        <v>9.5999999999999992E-3</v>
      </c>
      <c r="AC32" s="47">
        <v>1.8700000000000001E-2</v>
      </c>
      <c r="AD32" s="48">
        <f t="shared" si="14"/>
        <v>0.53579611287206508</v>
      </c>
      <c r="AE32" s="39">
        <v>3.9899999999999998E-2</v>
      </c>
      <c r="AF32" s="47">
        <v>5.4300000000000001E-2</v>
      </c>
    </row>
    <row r="33" spans="1:32" ht="15" customHeight="1" x14ac:dyDescent="0.25">
      <c r="A33" s="7" t="s">
        <v>49</v>
      </c>
      <c r="B33" s="42">
        <v>1.1364963646928543</v>
      </c>
      <c r="C33" s="32">
        <v>1.1014194275109825</v>
      </c>
      <c r="D33" s="32">
        <v>1.3535832005062336</v>
      </c>
      <c r="E33" s="32">
        <v>1.3945288367414268</v>
      </c>
      <c r="F33" s="32">
        <v>1.3244577865573524</v>
      </c>
      <c r="G33" s="33">
        <v>1.3638522332556544</v>
      </c>
      <c r="H33" s="9">
        <f t="shared" si="0"/>
        <v>0.9691359002355</v>
      </c>
      <c r="I33" s="8">
        <f t="shared" si="1"/>
        <v>1.0302498111825558</v>
      </c>
      <c r="J33" s="11">
        <f t="shared" si="2"/>
        <v>1.0297438295868224</v>
      </c>
      <c r="K33" s="42">
        <v>1.3871259845971242</v>
      </c>
      <c r="L33" s="32">
        <v>1.2371544938778323</v>
      </c>
      <c r="M33" s="32">
        <v>1.4005690761104921</v>
      </c>
      <c r="N33" s="32">
        <v>1.4561214502620539</v>
      </c>
      <c r="O33" s="32">
        <v>1.5322293962526969</v>
      </c>
      <c r="P33" s="33">
        <v>1.411504192730038</v>
      </c>
      <c r="Q33" s="8">
        <f t="shared" si="3"/>
        <v>0.89188329511190756</v>
      </c>
      <c r="R33" s="8">
        <f t="shared" si="4"/>
        <v>1.0396641444532218</v>
      </c>
      <c r="S33" s="49">
        <f t="shared" si="5"/>
        <v>0.92120944564964558</v>
      </c>
      <c r="T33" s="8">
        <f t="shared" si="6"/>
        <v>0.95091896173825818</v>
      </c>
      <c r="U33" s="10">
        <f t="shared" si="7"/>
        <v>0.57179018113894498</v>
      </c>
      <c r="V33" s="8">
        <f t="shared" si="8"/>
        <v>0.77268735838691682</v>
      </c>
      <c r="W33" s="11">
        <f t="shared" si="9"/>
        <v>0.83409250196532625</v>
      </c>
      <c r="X33" s="9">
        <f t="shared" si="10"/>
        <v>0.37459098394700119</v>
      </c>
      <c r="Y33" s="8">
        <f t="shared" si="11"/>
        <v>0.63419512811646528</v>
      </c>
      <c r="Z33" s="49">
        <f t="shared" si="12"/>
        <v>0.59878613967226968</v>
      </c>
      <c r="AA33" s="10">
        <f t="shared" si="13"/>
        <v>0.72619001383039594</v>
      </c>
      <c r="AB33" s="60">
        <v>1.3899999999999999E-2</v>
      </c>
      <c r="AC33" s="47">
        <v>3.9800000000000002E-2</v>
      </c>
      <c r="AD33" s="48">
        <f t="shared" si="14"/>
        <v>0.53585741724524538</v>
      </c>
      <c r="AE33" s="39">
        <v>4.2700000000000002E-2</v>
      </c>
      <c r="AF33" s="47">
        <v>7.0999999999999994E-2</v>
      </c>
    </row>
    <row r="34" spans="1:32" ht="15" customHeight="1" x14ac:dyDescent="0.25">
      <c r="A34" s="7" t="s">
        <v>50</v>
      </c>
      <c r="B34" s="42">
        <v>0.21151804103076799</v>
      </c>
      <c r="C34" s="32">
        <v>0.22255707653805135</v>
      </c>
      <c r="D34" s="32">
        <v>0.22747335503811569</v>
      </c>
      <c r="E34" s="32">
        <v>0.23865009189887976</v>
      </c>
      <c r="F34" s="32">
        <v>0.21753342651064614</v>
      </c>
      <c r="G34" s="33">
        <v>0.24549755907111953</v>
      </c>
      <c r="H34" s="9">
        <f t="shared" si="0"/>
        <v>1.0521895695208221</v>
      </c>
      <c r="I34" s="8">
        <f t="shared" si="1"/>
        <v>1.049134268314156</v>
      </c>
      <c r="J34" s="11">
        <f t="shared" si="2"/>
        <v>1.1285509680467651</v>
      </c>
      <c r="K34" s="42">
        <v>8.805451818061992E-2</v>
      </c>
      <c r="L34" s="32">
        <v>9.0847780325546454E-2</v>
      </c>
      <c r="M34" s="32">
        <v>0.26195147028252685</v>
      </c>
      <c r="N34" s="32">
        <v>0.25238151966539762</v>
      </c>
      <c r="O34" s="32">
        <v>0.25251944919960106</v>
      </c>
      <c r="P34" s="33">
        <v>0.22807957790965433</v>
      </c>
      <c r="Q34" s="8">
        <f t="shared" si="3"/>
        <v>1.0317219627412748</v>
      </c>
      <c r="R34" s="8">
        <f t="shared" si="4"/>
        <v>0.9634667039402085</v>
      </c>
      <c r="S34" s="49">
        <f t="shared" si="5"/>
        <v>0.90321588547966247</v>
      </c>
      <c r="T34" s="8">
        <f t="shared" si="6"/>
        <v>0.96613485072038197</v>
      </c>
      <c r="U34" s="10">
        <f t="shared" si="7"/>
        <v>0.62079184601728499</v>
      </c>
      <c r="V34" s="8">
        <f t="shared" si="8"/>
        <v>0.78685070123561696</v>
      </c>
      <c r="W34" s="11">
        <f t="shared" si="9"/>
        <v>0.91412628411787977</v>
      </c>
      <c r="X34" s="9">
        <f t="shared" si="10"/>
        <v>0.43332322435133541</v>
      </c>
      <c r="Y34" s="8">
        <f t="shared" si="11"/>
        <v>0.58771468940352722</v>
      </c>
      <c r="Z34" s="49">
        <f t="shared" si="12"/>
        <v>0.58709032556178065</v>
      </c>
      <c r="AA34" s="10">
        <f t="shared" si="13"/>
        <v>0.7739229437902605</v>
      </c>
      <c r="AB34" s="60">
        <v>2.46E-2</v>
      </c>
      <c r="AC34" s="47">
        <v>8.2600000000000007E-2</v>
      </c>
      <c r="AD34" s="48">
        <f t="shared" si="14"/>
        <v>0.53604274643888106</v>
      </c>
      <c r="AE34" s="39">
        <v>4.5199999999999997E-2</v>
      </c>
      <c r="AF34" s="47">
        <v>8.8700000000000001E-2</v>
      </c>
    </row>
    <row r="35" spans="1:32" ht="15" customHeight="1" x14ac:dyDescent="0.25">
      <c r="A35" s="7" t="s">
        <v>51</v>
      </c>
      <c r="B35" s="42">
        <v>9.599011730835659E-2</v>
      </c>
      <c r="C35" s="32">
        <v>9.9934064092260882E-2</v>
      </c>
      <c r="D35" s="32">
        <v>0.11512982332706966</v>
      </c>
      <c r="E35" s="32">
        <v>0.11034992132615155</v>
      </c>
      <c r="F35" s="32">
        <v>0.10817235963097703</v>
      </c>
      <c r="G35" s="33">
        <v>0.10788591396892717</v>
      </c>
      <c r="H35" s="9">
        <f t="shared" si="0"/>
        <v>1.0410870086889763</v>
      </c>
      <c r="I35" s="8">
        <f t="shared" si="1"/>
        <v>0.95848250381363842</v>
      </c>
      <c r="J35" s="11">
        <f t="shared" si="2"/>
        <v>0.99735195143170541</v>
      </c>
      <c r="K35" s="42">
        <v>6.5238771625297606E-2</v>
      </c>
      <c r="L35" s="32">
        <v>6.8197385900988922E-2</v>
      </c>
      <c r="M35" s="32">
        <v>9.5564010048007311E-2</v>
      </c>
      <c r="N35" s="32">
        <v>9.470315251256535E-2</v>
      </c>
      <c r="O35" s="32">
        <v>8.6399174139149867E-2</v>
      </c>
      <c r="P35" s="33">
        <v>7.5772691071978121E-2</v>
      </c>
      <c r="Q35" s="8">
        <f t="shared" si="3"/>
        <v>1.0453505515506067</v>
      </c>
      <c r="R35" s="8">
        <f t="shared" si="4"/>
        <v>0.99099182281060094</v>
      </c>
      <c r="S35" s="49">
        <f t="shared" si="5"/>
        <v>0.8770071221970559</v>
      </c>
      <c r="T35" s="8">
        <f t="shared" si="6"/>
        <v>0.97111649885275453</v>
      </c>
      <c r="U35" s="10">
        <f t="shared" si="7"/>
        <v>0.61424133512649604</v>
      </c>
      <c r="V35" s="8">
        <f t="shared" si="8"/>
        <v>0.71886187786022882</v>
      </c>
      <c r="W35" s="11">
        <f t="shared" si="9"/>
        <v>0.80785508065968148</v>
      </c>
      <c r="X35" s="9">
        <f t="shared" si="10"/>
        <v>0.43904723165125481</v>
      </c>
      <c r="Y35" s="8">
        <f t="shared" si="11"/>
        <v>0.60450501191446659</v>
      </c>
      <c r="Z35" s="49">
        <f t="shared" si="12"/>
        <v>0.57005462942808638</v>
      </c>
      <c r="AA35" s="10">
        <f t="shared" si="13"/>
        <v>0.71365276454880211</v>
      </c>
      <c r="AB35" s="60">
        <v>1.18E-2</v>
      </c>
      <c r="AC35" s="47">
        <v>2.92E-2</v>
      </c>
      <c r="AD35" s="48">
        <f t="shared" si="14"/>
        <v>0.53786895766460263</v>
      </c>
      <c r="AE35" s="39">
        <v>4.2999999999999997E-2</v>
      </c>
      <c r="AF35" s="47">
        <v>7.7600000000000002E-2</v>
      </c>
    </row>
    <row r="36" spans="1:32" ht="15" customHeight="1" x14ac:dyDescent="0.25">
      <c r="A36" s="7" t="s">
        <v>52</v>
      </c>
      <c r="B36" s="42">
        <v>3.5089716719034194</v>
      </c>
      <c r="C36" s="32">
        <v>3.5423258573563152</v>
      </c>
      <c r="D36" s="32">
        <v>3.6294311182673451</v>
      </c>
      <c r="E36" s="32">
        <v>3.5681773575761198</v>
      </c>
      <c r="F36" s="32">
        <v>3.6324518880271088</v>
      </c>
      <c r="G36" s="33">
        <v>3.5589871370563317</v>
      </c>
      <c r="H36" s="9">
        <f t="shared" si="0"/>
        <v>1.0095054017448943</v>
      </c>
      <c r="I36" s="8">
        <f t="shared" si="1"/>
        <v>0.98312304085813118</v>
      </c>
      <c r="J36" s="11">
        <f t="shared" si="2"/>
        <v>0.97977543729817218</v>
      </c>
      <c r="K36" s="42">
        <v>3.6530147996472637</v>
      </c>
      <c r="L36" s="32">
        <v>3.5179505174214971</v>
      </c>
      <c r="M36" s="32">
        <v>3.2547550335555457</v>
      </c>
      <c r="N36" s="32">
        <v>3.0953985522863507</v>
      </c>
      <c r="O36" s="32">
        <v>3.1642145877123107</v>
      </c>
      <c r="P36" s="33">
        <v>3.0701263985756109</v>
      </c>
      <c r="Q36" s="8">
        <f t="shared" si="3"/>
        <v>0.9630266260517728</v>
      </c>
      <c r="R36" s="8">
        <f t="shared" si="4"/>
        <v>0.9510388709361296</v>
      </c>
      <c r="S36" s="49">
        <f t="shared" si="5"/>
        <v>0.97026491518556446</v>
      </c>
      <c r="T36" s="8">
        <f t="shared" si="6"/>
        <v>0.96144347072448888</v>
      </c>
      <c r="U36" s="10">
        <f t="shared" si="7"/>
        <v>0.59560818702948759</v>
      </c>
      <c r="V36" s="8">
        <f t="shared" si="8"/>
        <v>0.73734228064359841</v>
      </c>
      <c r="W36" s="11">
        <f t="shared" si="9"/>
        <v>0.79361810421151957</v>
      </c>
      <c r="X36" s="9">
        <f t="shared" si="10"/>
        <v>0.40447118294174456</v>
      </c>
      <c r="Y36" s="8">
        <f t="shared" si="11"/>
        <v>0.58013371127103908</v>
      </c>
      <c r="Z36" s="49">
        <f t="shared" si="12"/>
        <v>0.63067219487061688</v>
      </c>
      <c r="AA36" s="10">
        <f t="shared" si="13"/>
        <v>0.70885619062820171</v>
      </c>
      <c r="AB36" s="60">
        <v>1.12E-2</v>
      </c>
      <c r="AC36" s="47">
        <v>2.5100000000000001E-2</v>
      </c>
      <c r="AD36" s="48">
        <f t="shared" si="14"/>
        <v>0.53842569636113347</v>
      </c>
      <c r="AE36" s="39">
        <v>4.1799999999999997E-2</v>
      </c>
      <c r="AF36" s="47">
        <v>6.7500000000000004E-2</v>
      </c>
    </row>
    <row r="37" spans="1:32" ht="15" customHeight="1" x14ac:dyDescent="0.25">
      <c r="A37" s="7" t="s">
        <v>54</v>
      </c>
      <c r="B37" s="42">
        <v>1.14027192989434</v>
      </c>
      <c r="C37" s="32">
        <v>1.1167005420875249</v>
      </c>
      <c r="D37" s="32">
        <v>1.2109250511075176</v>
      </c>
      <c r="E37" s="32">
        <v>1.2803533644381024</v>
      </c>
      <c r="F37" s="32">
        <v>1.2702528076231689</v>
      </c>
      <c r="G37" s="33">
        <v>1.2786246382247723</v>
      </c>
      <c r="H37" s="9">
        <f t="shared" ref="H37:H68" si="15">C37/B37</f>
        <v>0.97932827495893959</v>
      </c>
      <c r="I37" s="8">
        <f t="shared" ref="I37:I68" si="16">E37/D37</f>
        <v>1.0573349384977091</v>
      </c>
      <c r="J37" s="11">
        <f t="shared" ref="J37:J68" si="17">G37/F37</f>
        <v>1.0065906806514118</v>
      </c>
      <c r="K37" s="42">
        <v>1.0805394638865236</v>
      </c>
      <c r="L37" s="32">
        <v>1.0608756060612177</v>
      </c>
      <c r="M37" s="32">
        <v>1.2363560800078268</v>
      </c>
      <c r="N37" s="32">
        <v>1.2042198430076771</v>
      </c>
      <c r="O37" s="32">
        <v>1.300996562527359</v>
      </c>
      <c r="P37" s="33">
        <v>1.2234053956687867</v>
      </c>
      <c r="Q37" s="8">
        <f t="shared" ref="Q37:Q68" si="18">L37/K37</f>
        <v>0.98180181429507607</v>
      </c>
      <c r="R37" s="8">
        <f t="shared" ref="R37:R68" si="19">N37/M37</f>
        <v>0.97400729650640272</v>
      </c>
      <c r="S37" s="49">
        <f t="shared" ref="S37:S68" si="20">P37/O37</f>
        <v>0.94036020609628579</v>
      </c>
      <c r="T37" s="8">
        <f t="shared" ref="T37:T68" si="21">AVERAGE(Q37:S37)</f>
        <v>0.96538977229925482</v>
      </c>
      <c r="U37" s="10">
        <f t="shared" si="7"/>
        <v>0.57780368222577438</v>
      </c>
      <c r="V37" s="8">
        <f t="shared" si="8"/>
        <v>0.79300120387328188</v>
      </c>
      <c r="W37" s="11">
        <f t="shared" si="9"/>
        <v>0.8153384513276436</v>
      </c>
      <c r="X37" s="9">
        <f t="shared" si="10"/>
        <v>0.41235676200393195</v>
      </c>
      <c r="Y37" s="8">
        <f t="shared" si="11"/>
        <v>0.59414445086890566</v>
      </c>
      <c r="Z37" s="49">
        <f t="shared" si="12"/>
        <v>0.61123413396258575</v>
      </c>
      <c r="AA37" s="10">
        <f t="shared" ref="AA37:AA68" si="22">AVERAGE(U37:W37)</f>
        <v>0.72871444580889999</v>
      </c>
      <c r="AB37" s="60">
        <v>1.3899999999999999E-2</v>
      </c>
      <c r="AC37" s="47">
        <v>3.9100000000000003E-2</v>
      </c>
      <c r="AD37" s="48">
        <f t="shared" ref="AD37:AD68" si="23">AVERAGE(X37:Z37)</f>
        <v>0.53924511561180777</v>
      </c>
      <c r="AE37" s="39">
        <v>4.2999999999999997E-2</v>
      </c>
      <c r="AF37" s="47">
        <v>7.5800000000000006E-2</v>
      </c>
    </row>
    <row r="38" spans="1:32" ht="15" customHeight="1" x14ac:dyDescent="0.25">
      <c r="A38" s="7" t="s">
        <v>55</v>
      </c>
      <c r="B38" s="42">
        <v>0.50977654835150832</v>
      </c>
      <c r="C38" s="32">
        <v>0.49091339623167363</v>
      </c>
      <c r="D38" s="32">
        <v>0.71429549682046189</v>
      </c>
      <c r="E38" s="32">
        <v>0.70516061027482535</v>
      </c>
      <c r="F38" s="32">
        <v>0.70157491971956132</v>
      </c>
      <c r="G38" s="33">
        <v>0.76725784296528532</v>
      </c>
      <c r="H38" s="9">
        <f t="shared" si="15"/>
        <v>0.96299721479767264</v>
      </c>
      <c r="I38" s="8">
        <f t="shared" si="16"/>
        <v>0.98721133398390637</v>
      </c>
      <c r="J38" s="11">
        <f t="shared" si="17"/>
        <v>1.0936221084869728</v>
      </c>
      <c r="K38" s="42">
        <v>1.2416757181094134</v>
      </c>
      <c r="L38" s="32">
        <v>1.0313315058167747</v>
      </c>
      <c r="M38" s="32">
        <v>0.86551365736172081</v>
      </c>
      <c r="N38" s="32">
        <v>0.82733053248138066</v>
      </c>
      <c r="O38" s="32">
        <v>0.79846245576959196</v>
      </c>
      <c r="P38" s="33">
        <v>0.84339953456597405</v>
      </c>
      <c r="Q38" s="8">
        <f t="shared" si="18"/>
        <v>0.83059650017726794</v>
      </c>
      <c r="R38" s="8">
        <f t="shared" si="19"/>
        <v>0.95588385630247497</v>
      </c>
      <c r="S38" s="49">
        <f t="shared" si="20"/>
        <v>1.0562795137976397</v>
      </c>
      <c r="T38" s="8">
        <f t="shared" si="21"/>
        <v>0.94758662342579425</v>
      </c>
      <c r="U38" s="10">
        <f t="shared" si="7"/>
        <v>0.56816835673062682</v>
      </c>
      <c r="V38" s="8">
        <f t="shared" si="8"/>
        <v>0.74040850048792972</v>
      </c>
      <c r="W38" s="11">
        <f t="shared" si="9"/>
        <v>0.88583390787444805</v>
      </c>
      <c r="X38" s="9">
        <f t="shared" si="10"/>
        <v>0.34885053007445255</v>
      </c>
      <c r="Y38" s="8">
        <f t="shared" si="11"/>
        <v>0.58308915234450975</v>
      </c>
      <c r="Z38" s="49">
        <f t="shared" si="12"/>
        <v>0.68658168396846586</v>
      </c>
      <c r="AA38" s="10">
        <f t="shared" si="22"/>
        <v>0.73147025503100149</v>
      </c>
      <c r="AB38" s="60">
        <v>1.6199999999999999E-2</v>
      </c>
      <c r="AC38" s="47">
        <v>5.11E-2</v>
      </c>
      <c r="AD38" s="48">
        <f t="shared" si="23"/>
        <v>0.53950712212914276</v>
      </c>
      <c r="AE38" s="39">
        <v>4.0399999999999998E-2</v>
      </c>
      <c r="AF38" s="47">
        <v>5.62E-2</v>
      </c>
    </row>
    <row r="39" spans="1:32" ht="15" customHeight="1" x14ac:dyDescent="0.25">
      <c r="A39" s="7" t="s">
        <v>56</v>
      </c>
      <c r="B39" s="42">
        <v>0.65513025472614295</v>
      </c>
      <c r="C39" s="32">
        <v>0.72497776231886546</v>
      </c>
      <c r="D39" s="32">
        <v>0.75397191999816138</v>
      </c>
      <c r="E39" s="32">
        <v>0.80285709176902742</v>
      </c>
      <c r="F39" s="32">
        <v>0.81473997510585017</v>
      </c>
      <c r="G39" s="33">
        <v>0.75229111152481887</v>
      </c>
      <c r="H39" s="9">
        <f t="shared" si="15"/>
        <v>1.1066162142395943</v>
      </c>
      <c r="I39" s="8">
        <f t="shared" si="16"/>
        <v>1.0648368599337033</v>
      </c>
      <c r="J39" s="11">
        <f t="shared" si="17"/>
        <v>0.92335117278010326</v>
      </c>
      <c r="K39" s="42">
        <v>0.58287100687386417</v>
      </c>
      <c r="L39" s="32">
        <v>0.60786761005330792</v>
      </c>
      <c r="M39" s="32">
        <v>0.744801219945882</v>
      </c>
      <c r="N39" s="32">
        <v>0.71676341103266594</v>
      </c>
      <c r="O39" s="32">
        <v>0.7458714030461886</v>
      </c>
      <c r="P39" s="33">
        <v>0.68500023842268287</v>
      </c>
      <c r="Q39" s="8">
        <f t="shared" si="18"/>
        <v>1.0428853089013794</v>
      </c>
      <c r="R39" s="8">
        <f t="shared" si="19"/>
        <v>0.96235531285078546</v>
      </c>
      <c r="S39" s="49">
        <f t="shared" si="20"/>
        <v>0.91838919634818572</v>
      </c>
      <c r="T39" s="8">
        <f t="shared" si="21"/>
        <v>0.97454327270011687</v>
      </c>
      <c r="U39" s="10">
        <f t="shared" si="7"/>
        <v>0.6529035664013606</v>
      </c>
      <c r="V39" s="8">
        <f t="shared" si="8"/>
        <v>0.79862764495027738</v>
      </c>
      <c r="W39" s="11">
        <f t="shared" si="9"/>
        <v>0.74791444995188372</v>
      </c>
      <c r="X39" s="9">
        <f t="shared" si="10"/>
        <v>0.43801182973857933</v>
      </c>
      <c r="Y39" s="8">
        <f t="shared" si="11"/>
        <v>0.58703674083897917</v>
      </c>
      <c r="Z39" s="49">
        <f t="shared" si="12"/>
        <v>0.59695297762632071</v>
      </c>
      <c r="AA39" s="10">
        <f t="shared" si="22"/>
        <v>0.73314855376784072</v>
      </c>
      <c r="AB39" s="60">
        <v>1.4E-2</v>
      </c>
      <c r="AC39" s="47">
        <v>4.2099999999999999E-2</v>
      </c>
      <c r="AD39" s="48">
        <f t="shared" si="23"/>
        <v>0.54066718273462644</v>
      </c>
      <c r="AE39" s="39">
        <v>4.2999999999999997E-2</v>
      </c>
      <c r="AF39" s="47">
        <v>7.7600000000000002E-2</v>
      </c>
    </row>
    <row r="40" spans="1:32" ht="15" customHeight="1" x14ac:dyDescent="0.25">
      <c r="A40" s="7" t="s">
        <v>57</v>
      </c>
      <c r="B40" s="42">
        <v>0.51581702269588037</v>
      </c>
      <c r="C40" s="32">
        <v>0.5550201463703105</v>
      </c>
      <c r="D40" s="32">
        <v>0.51724838279108054</v>
      </c>
      <c r="E40" s="32">
        <v>0.57646788145065986</v>
      </c>
      <c r="F40" s="32">
        <v>0.5261218909265063</v>
      </c>
      <c r="G40" s="33">
        <v>0.56021662878560619</v>
      </c>
      <c r="H40" s="9">
        <f t="shared" si="15"/>
        <v>1.0760019967343029</v>
      </c>
      <c r="I40" s="8">
        <f t="shared" si="16"/>
        <v>1.114489480547102</v>
      </c>
      <c r="J40" s="11">
        <f t="shared" si="17"/>
        <v>1.0648038761494198</v>
      </c>
      <c r="K40" s="42">
        <v>0.46023642804024112</v>
      </c>
      <c r="L40" s="32">
        <v>0.42075565611131099</v>
      </c>
      <c r="M40" s="32">
        <v>0.4674888637203064</v>
      </c>
      <c r="N40" s="32">
        <v>0.49178331778061624</v>
      </c>
      <c r="O40" s="32">
        <v>0.42531779747790083</v>
      </c>
      <c r="P40" s="33">
        <v>0.39561715343109816</v>
      </c>
      <c r="Q40" s="8">
        <f t="shared" si="18"/>
        <v>0.91421632551546295</v>
      </c>
      <c r="R40" s="8">
        <f t="shared" si="19"/>
        <v>1.0519679845782273</v>
      </c>
      <c r="S40" s="49">
        <f t="shared" si="20"/>
        <v>0.93016834888423428</v>
      </c>
      <c r="T40" s="8">
        <f t="shared" si="21"/>
        <v>0.96545088632597487</v>
      </c>
      <c r="U40" s="10">
        <f t="shared" si="7"/>
        <v>0.6348411780732387</v>
      </c>
      <c r="V40" s="8">
        <f t="shared" si="8"/>
        <v>0.83586711041032646</v>
      </c>
      <c r="W40" s="11">
        <f t="shared" si="9"/>
        <v>0.86249113968103008</v>
      </c>
      <c r="X40" s="9">
        <f t="shared" si="10"/>
        <v>0.38397085671649445</v>
      </c>
      <c r="Y40" s="8">
        <f t="shared" si="11"/>
        <v>0.64170047059271862</v>
      </c>
      <c r="Z40" s="49">
        <f t="shared" si="12"/>
        <v>0.60460942677475227</v>
      </c>
      <c r="AA40" s="10">
        <f t="shared" si="22"/>
        <v>0.77773314272153182</v>
      </c>
      <c r="AB40" s="60">
        <v>2.4899999999999999E-2</v>
      </c>
      <c r="AC40" s="47">
        <v>8.6499999999999994E-2</v>
      </c>
      <c r="AD40" s="48">
        <f t="shared" si="23"/>
        <v>0.54342691802798848</v>
      </c>
      <c r="AE40" s="39">
        <v>4.2700000000000002E-2</v>
      </c>
      <c r="AF40" s="47">
        <v>7.3499999999999996E-2</v>
      </c>
    </row>
    <row r="41" spans="1:32" ht="15" customHeight="1" x14ac:dyDescent="0.25">
      <c r="A41" s="7" t="s">
        <v>58</v>
      </c>
      <c r="B41" s="42">
        <v>1.7281048937519004</v>
      </c>
      <c r="C41" s="32">
        <v>1.7003712601968022</v>
      </c>
      <c r="D41" s="32">
        <v>1.6585159102691713</v>
      </c>
      <c r="E41" s="32">
        <v>1.6970350285953439</v>
      </c>
      <c r="F41" s="32">
        <v>1.7062704116248915</v>
      </c>
      <c r="G41" s="33">
        <v>1.6286822390043929</v>
      </c>
      <c r="H41" s="9">
        <f t="shared" si="15"/>
        <v>0.98395141773200734</v>
      </c>
      <c r="I41" s="8">
        <f t="shared" si="16"/>
        <v>1.0232250520406048</v>
      </c>
      <c r="J41" s="11">
        <f t="shared" si="17"/>
        <v>0.954527622297212</v>
      </c>
      <c r="K41" s="42">
        <v>1.6666192627578464</v>
      </c>
      <c r="L41" s="32">
        <v>1.6143329623097336</v>
      </c>
      <c r="M41" s="32">
        <v>1.9573687874340007</v>
      </c>
      <c r="N41" s="32">
        <v>1.9310793833111974</v>
      </c>
      <c r="O41" s="32">
        <v>1.9579648699517567</v>
      </c>
      <c r="P41" s="33">
        <v>1.8859405021150202</v>
      </c>
      <c r="Q41" s="8">
        <f t="shared" si="18"/>
        <v>0.96862732741874602</v>
      </c>
      <c r="R41" s="8">
        <f t="shared" si="19"/>
        <v>0.98656900820551696</v>
      </c>
      <c r="S41" s="49">
        <f t="shared" si="20"/>
        <v>0.96321467818852591</v>
      </c>
      <c r="T41" s="8">
        <f t="shared" si="21"/>
        <v>0.9728036712709297</v>
      </c>
      <c r="U41" s="10">
        <f t="shared" si="7"/>
        <v>0.58053133646188426</v>
      </c>
      <c r="V41" s="8">
        <f t="shared" si="8"/>
        <v>0.76741878903045357</v>
      </c>
      <c r="W41" s="11">
        <f t="shared" si="9"/>
        <v>0.77316737406074176</v>
      </c>
      <c r="X41" s="9">
        <f t="shared" si="10"/>
        <v>0.40682347751587333</v>
      </c>
      <c r="Y41" s="8">
        <f t="shared" si="11"/>
        <v>0.60180709500536533</v>
      </c>
      <c r="Z41" s="49">
        <f t="shared" si="12"/>
        <v>0.62608954082254187</v>
      </c>
      <c r="AA41" s="10">
        <f t="shared" si="22"/>
        <v>0.70703916651769327</v>
      </c>
      <c r="AB41" s="60">
        <v>1.0699999999999999E-2</v>
      </c>
      <c r="AC41" s="47">
        <v>2.3099999999999999E-2</v>
      </c>
      <c r="AD41" s="48">
        <f t="shared" si="23"/>
        <v>0.54490670444792677</v>
      </c>
      <c r="AE41" s="39">
        <v>4.3099999999999999E-2</v>
      </c>
      <c r="AF41" s="47">
        <v>7.9799999999999996E-2</v>
      </c>
    </row>
    <row r="42" spans="1:32" ht="15" customHeight="1" x14ac:dyDescent="0.25">
      <c r="A42" s="7" t="s">
        <v>59</v>
      </c>
      <c r="B42" s="42">
        <v>0.70496578048473157</v>
      </c>
      <c r="C42" s="32">
        <v>0.70746049815249135</v>
      </c>
      <c r="D42" s="32">
        <v>0.74327278036065225</v>
      </c>
      <c r="E42" s="32">
        <v>0.73458747017416393</v>
      </c>
      <c r="F42" s="32">
        <v>0.76956901014783408</v>
      </c>
      <c r="G42" s="33">
        <v>0.73441401215506807</v>
      </c>
      <c r="H42" s="9">
        <f t="shared" si="15"/>
        <v>1.003538778387292</v>
      </c>
      <c r="I42" s="8">
        <f t="shared" si="16"/>
        <v>0.98831477431169479</v>
      </c>
      <c r="J42" s="11">
        <f t="shared" si="17"/>
        <v>0.95431858932831415</v>
      </c>
      <c r="K42" s="42">
        <v>0.5914268529308756</v>
      </c>
      <c r="L42" s="32">
        <v>0.53991648053801511</v>
      </c>
      <c r="M42" s="32">
        <v>0.72305123122230741</v>
      </c>
      <c r="N42" s="32">
        <v>0.75329870864157222</v>
      </c>
      <c r="O42" s="32">
        <v>0.7316802205895534</v>
      </c>
      <c r="P42" s="33">
        <v>0.69566175024178867</v>
      </c>
      <c r="Q42" s="8">
        <f t="shared" si="18"/>
        <v>0.91290491438189592</v>
      </c>
      <c r="R42" s="8">
        <f t="shared" si="19"/>
        <v>1.0418331040915758</v>
      </c>
      <c r="S42" s="49">
        <f t="shared" si="20"/>
        <v>0.95077293422153364</v>
      </c>
      <c r="T42" s="8">
        <f t="shared" si="21"/>
        <v>0.96850365089833501</v>
      </c>
      <c r="U42" s="10">
        <f t="shared" si="7"/>
        <v>0.59208787924850226</v>
      </c>
      <c r="V42" s="8">
        <f t="shared" si="8"/>
        <v>0.74123608073377112</v>
      </c>
      <c r="W42" s="11">
        <f t="shared" si="9"/>
        <v>0.77299805735593452</v>
      </c>
      <c r="X42" s="9">
        <f t="shared" si="10"/>
        <v>0.38342006404039625</v>
      </c>
      <c r="Y42" s="8">
        <f t="shared" si="11"/>
        <v>0.63551819349586125</v>
      </c>
      <c r="Z42" s="49">
        <f t="shared" si="12"/>
        <v>0.61800240724399691</v>
      </c>
      <c r="AA42" s="10">
        <f t="shared" si="22"/>
        <v>0.70210733911273593</v>
      </c>
      <c r="AB42" s="60">
        <v>1.0699999999999999E-2</v>
      </c>
      <c r="AC42" s="47">
        <v>2.2599999999999999E-2</v>
      </c>
      <c r="AD42" s="48">
        <f t="shared" si="23"/>
        <v>0.54564688826008478</v>
      </c>
      <c r="AE42" s="39">
        <v>4.3900000000000002E-2</v>
      </c>
      <c r="AF42" s="47">
        <v>8.2699999999999996E-2</v>
      </c>
    </row>
    <row r="43" spans="1:32" ht="15" customHeight="1" x14ac:dyDescent="0.25">
      <c r="A43" s="7" t="s">
        <v>60</v>
      </c>
      <c r="B43" s="42">
        <v>0.18131463019539534</v>
      </c>
      <c r="C43" s="32">
        <v>0.19311261856147249</v>
      </c>
      <c r="D43" s="32">
        <v>0.1739763974148536</v>
      </c>
      <c r="E43" s="32">
        <v>0.18175861373355814</v>
      </c>
      <c r="F43" s="32">
        <v>0.17141157631062257</v>
      </c>
      <c r="G43" s="33">
        <v>0.18479876709503412</v>
      </c>
      <c r="H43" s="9">
        <f t="shared" si="15"/>
        <v>1.0650691472241536</v>
      </c>
      <c r="I43" s="8">
        <f t="shared" si="16"/>
        <v>1.0447314488306569</v>
      </c>
      <c r="J43" s="11">
        <f t="shared" si="17"/>
        <v>1.0780996889040448</v>
      </c>
      <c r="K43" s="42">
        <v>0.15650175784658688</v>
      </c>
      <c r="L43" s="32">
        <v>0.13614857992633744</v>
      </c>
      <c r="M43" s="32">
        <v>0.18038901256912226</v>
      </c>
      <c r="N43" s="32">
        <v>0.16200487861178289</v>
      </c>
      <c r="O43" s="32">
        <v>0.16570283615532699</v>
      </c>
      <c r="P43" s="33">
        <v>0.1846721002906824</v>
      </c>
      <c r="Q43" s="8">
        <f t="shared" si="18"/>
        <v>0.86994920568112133</v>
      </c>
      <c r="R43" s="8">
        <f t="shared" si="19"/>
        <v>0.89808617667168145</v>
      </c>
      <c r="S43" s="49">
        <f t="shared" si="20"/>
        <v>1.1144776068743563</v>
      </c>
      <c r="T43" s="8">
        <f t="shared" si="21"/>
        <v>0.96083766307571972</v>
      </c>
      <c r="U43" s="10">
        <f t="shared" si="7"/>
        <v>0.62839079686225063</v>
      </c>
      <c r="V43" s="8">
        <f t="shared" si="8"/>
        <v>0.78354858662299276</v>
      </c>
      <c r="W43" s="11">
        <f t="shared" si="9"/>
        <v>0.87326074801227638</v>
      </c>
      <c r="X43" s="9">
        <f t="shared" si="10"/>
        <v>0.36537866638607097</v>
      </c>
      <c r="Y43" s="8">
        <f t="shared" si="11"/>
        <v>0.54783256776972566</v>
      </c>
      <c r="Z43" s="49">
        <f t="shared" si="12"/>
        <v>0.72441044446833158</v>
      </c>
      <c r="AA43" s="10">
        <f t="shared" si="22"/>
        <v>0.76173337716583989</v>
      </c>
      <c r="AB43" s="60">
        <v>1.9099999999999999E-2</v>
      </c>
      <c r="AC43" s="47">
        <v>6.2600000000000003E-2</v>
      </c>
      <c r="AD43" s="48">
        <f t="shared" si="23"/>
        <v>0.54587389287470944</v>
      </c>
      <c r="AE43" s="39">
        <v>4.2999999999999997E-2</v>
      </c>
      <c r="AF43" s="47">
        <v>7.7899999999999997E-2</v>
      </c>
    </row>
    <row r="44" spans="1:32" ht="15" customHeight="1" x14ac:dyDescent="0.25">
      <c r="A44" s="7" t="s">
        <v>61</v>
      </c>
      <c r="B44" s="42">
        <v>6.8807051139671241E-2</v>
      </c>
      <c r="C44" s="32">
        <v>7.8689314658314927E-2</v>
      </c>
      <c r="D44" s="32">
        <v>0.10532203765622204</v>
      </c>
      <c r="E44" s="32">
        <v>0.10171812134269051</v>
      </c>
      <c r="F44" s="32">
        <v>0.1029420656382756</v>
      </c>
      <c r="G44" s="33">
        <v>0.11370632314104406</v>
      </c>
      <c r="H44" s="9">
        <f t="shared" si="15"/>
        <v>1.1436228315988097</v>
      </c>
      <c r="I44" s="8">
        <f t="shared" si="16"/>
        <v>0.96578193516066457</v>
      </c>
      <c r="J44" s="11">
        <f t="shared" si="17"/>
        <v>1.1045661696802607</v>
      </c>
      <c r="K44" s="42">
        <v>9.3758454819450499E-2</v>
      </c>
      <c r="L44" s="32">
        <v>9.2817379840725356E-2</v>
      </c>
      <c r="M44" s="32">
        <v>5.5326530909394385E-2</v>
      </c>
      <c r="N44" s="32">
        <v>6.1052280104290216E-2</v>
      </c>
      <c r="O44" s="32">
        <v>9.0573088558322565E-2</v>
      </c>
      <c r="P44" s="33">
        <v>7.6534195765698088E-2</v>
      </c>
      <c r="Q44" s="8">
        <f t="shared" si="18"/>
        <v>0.98996277209839523</v>
      </c>
      <c r="R44" s="8">
        <f t="shared" si="19"/>
        <v>1.1034901176846352</v>
      </c>
      <c r="S44" s="49">
        <f t="shared" si="20"/>
        <v>0.84499929265871909</v>
      </c>
      <c r="T44" s="8">
        <f t="shared" si="21"/>
        <v>0.97948406081391648</v>
      </c>
      <c r="U44" s="10">
        <f t="shared" si="7"/>
        <v>0.6747374706432977</v>
      </c>
      <c r="V44" s="8">
        <f t="shared" si="8"/>
        <v>0.7243364513704984</v>
      </c>
      <c r="W44" s="11">
        <f t="shared" si="9"/>
        <v>0.89469859744101121</v>
      </c>
      <c r="X44" s="9">
        <f t="shared" si="10"/>
        <v>0.41578436428132598</v>
      </c>
      <c r="Y44" s="8">
        <f t="shared" si="11"/>
        <v>0.67312897178762743</v>
      </c>
      <c r="Z44" s="49">
        <f t="shared" si="12"/>
        <v>0.54924954022816741</v>
      </c>
      <c r="AA44" s="10">
        <f t="shared" si="22"/>
        <v>0.76459083981826914</v>
      </c>
      <c r="AB44" s="60">
        <v>2.46E-2</v>
      </c>
      <c r="AC44" s="47">
        <v>8.2299999999999998E-2</v>
      </c>
      <c r="AD44" s="48">
        <f t="shared" si="23"/>
        <v>0.54605429209904022</v>
      </c>
      <c r="AE44" s="39">
        <v>4.1599999999999998E-2</v>
      </c>
      <c r="AF44" s="47">
        <v>6.3700000000000007E-2</v>
      </c>
    </row>
    <row r="45" spans="1:32" ht="15" customHeight="1" x14ac:dyDescent="0.25">
      <c r="A45" s="7" t="s">
        <v>62</v>
      </c>
      <c r="B45" s="42">
        <v>1.9357530969035217</v>
      </c>
      <c r="C45" s="32">
        <v>1.7786414296400781</v>
      </c>
      <c r="D45" s="32">
        <v>1.9090596554014441</v>
      </c>
      <c r="E45" s="32">
        <v>1.8206268254824167</v>
      </c>
      <c r="F45" s="32">
        <v>1.8108767390175105</v>
      </c>
      <c r="G45" s="33">
        <v>1.7521582838358218</v>
      </c>
      <c r="H45" s="9">
        <f t="shared" si="15"/>
        <v>0.91883692836924125</v>
      </c>
      <c r="I45" s="8">
        <f t="shared" si="16"/>
        <v>0.95367728312270506</v>
      </c>
      <c r="J45" s="11">
        <f t="shared" si="17"/>
        <v>0.96757457097077393</v>
      </c>
      <c r="K45" s="42">
        <v>1.2602134091084525</v>
      </c>
      <c r="L45" s="32">
        <v>1.1829907760023106</v>
      </c>
      <c r="M45" s="32">
        <v>1.6561308623728159</v>
      </c>
      <c r="N45" s="32">
        <v>1.6147611396235457</v>
      </c>
      <c r="O45" s="32">
        <v>1.6215504054116816</v>
      </c>
      <c r="P45" s="33">
        <v>1.6308260205548863</v>
      </c>
      <c r="Q45" s="8">
        <f t="shared" si="18"/>
        <v>0.93872257464648501</v>
      </c>
      <c r="R45" s="8">
        <f t="shared" si="19"/>
        <v>0.97502025734246756</v>
      </c>
      <c r="S45" s="49">
        <f t="shared" si="20"/>
        <v>1.0057202138843473</v>
      </c>
      <c r="T45" s="8">
        <f t="shared" si="21"/>
        <v>0.97315434862443329</v>
      </c>
      <c r="U45" s="10">
        <f t="shared" si="7"/>
        <v>0.54211378773785235</v>
      </c>
      <c r="V45" s="8">
        <f t="shared" si="8"/>
        <v>0.71525796234202876</v>
      </c>
      <c r="W45" s="11">
        <f t="shared" si="9"/>
        <v>0.78373540248632689</v>
      </c>
      <c r="X45" s="9">
        <f t="shared" si="10"/>
        <v>0.39426348135152367</v>
      </c>
      <c r="Y45" s="8">
        <f t="shared" si="11"/>
        <v>0.59476235697890523</v>
      </c>
      <c r="Z45" s="49">
        <f t="shared" si="12"/>
        <v>0.65371813902482578</v>
      </c>
      <c r="AA45" s="10">
        <f t="shared" si="22"/>
        <v>0.68036905085540267</v>
      </c>
      <c r="AB45" s="60">
        <v>6.7999999999999996E-3</v>
      </c>
      <c r="AC45" s="47">
        <v>1.29E-2</v>
      </c>
      <c r="AD45" s="48">
        <f t="shared" si="23"/>
        <v>0.54758132578508489</v>
      </c>
      <c r="AE45" s="39">
        <v>4.48E-2</v>
      </c>
      <c r="AF45" s="47">
        <v>8.5300000000000001E-2</v>
      </c>
    </row>
    <row r="46" spans="1:32" ht="15" customHeight="1" x14ac:dyDescent="0.25">
      <c r="A46" s="7" t="s">
        <v>64</v>
      </c>
      <c r="B46" s="42">
        <v>2.7334998896855986</v>
      </c>
      <c r="C46" s="32">
        <v>2.6351390967213866</v>
      </c>
      <c r="D46" s="32">
        <v>2.6589080895734041</v>
      </c>
      <c r="E46" s="32">
        <v>2.752862830288946</v>
      </c>
      <c r="F46" s="32">
        <v>2.7604162324850732</v>
      </c>
      <c r="G46" s="33">
        <v>2.7748918743547963</v>
      </c>
      <c r="H46" s="9">
        <f t="shared" si="15"/>
        <v>0.96401653669884535</v>
      </c>
      <c r="I46" s="8">
        <f t="shared" si="16"/>
        <v>1.0353358361968112</v>
      </c>
      <c r="J46" s="11">
        <f t="shared" si="17"/>
        <v>1.0052440069361175</v>
      </c>
      <c r="K46" s="42">
        <v>2.4551875164804979</v>
      </c>
      <c r="L46" s="32">
        <v>2.1707450941396758</v>
      </c>
      <c r="M46" s="32">
        <v>1.6300308759045263</v>
      </c>
      <c r="N46" s="32">
        <v>1.6128379336862446</v>
      </c>
      <c r="O46" s="32">
        <v>1.7826618882427117</v>
      </c>
      <c r="P46" s="33">
        <v>1.8570015393255566</v>
      </c>
      <c r="Q46" s="8">
        <f t="shared" si="18"/>
        <v>0.88414635524517116</v>
      </c>
      <c r="R46" s="8">
        <f t="shared" si="19"/>
        <v>0.98945238248401823</v>
      </c>
      <c r="S46" s="49">
        <f t="shared" si="20"/>
        <v>1.0417014867334862</v>
      </c>
      <c r="T46" s="8">
        <f t="shared" si="21"/>
        <v>0.97176674148755848</v>
      </c>
      <c r="U46" s="10">
        <f t="shared" si="7"/>
        <v>0.56876975665231877</v>
      </c>
      <c r="V46" s="8">
        <f t="shared" si="8"/>
        <v>0.77650187714760843</v>
      </c>
      <c r="W46" s="11">
        <f t="shared" si="9"/>
        <v>0.81424764561825524</v>
      </c>
      <c r="X46" s="9">
        <f t="shared" si="10"/>
        <v>0.3713414692029719</v>
      </c>
      <c r="Y46" s="8">
        <f t="shared" si="11"/>
        <v>0.60356595331525109</v>
      </c>
      <c r="Z46" s="49">
        <f t="shared" si="12"/>
        <v>0.67710596637676601</v>
      </c>
      <c r="AA46" s="10">
        <f t="shared" si="22"/>
        <v>0.71983975980606074</v>
      </c>
      <c r="AB46" s="60">
        <v>1.18E-2</v>
      </c>
      <c r="AC46" s="47">
        <v>3.0300000000000001E-2</v>
      </c>
      <c r="AD46" s="48">
        <f t="shared" si="23"/>
        <v>0.55067112963166298</v>
      </c>
      <c r="AE46" s="39">
        <v>4.1599999999999998E-2</v>
      </c>
      <c r="AF46" s="47">
        <v>6.54E-2</v>
      </c>
    </row>
    <row r="47" spans="1:32" ht="15" customHeight="1" thickBot="1" x14ac:dyDescent="0.3">
      <c r="A47" s="7" t="s">
        <v>66</v>
      </c>
      <c r="B47" s="42">
        <v>0.13676468072988418</v>
      </c>
      <c r="C47" s="32">
        <v>0.17000433523139755</v>
      </c>
      <c r="D47" s="32">
        <v>0.12672083003468032</v>
      </c>
      <c r="E47" s="32">
        <v>0.15664786521973115</v>
      </c>
      <c r="F47" s="32">
        <v>0.16142645332315292</v>
      </c>
      <c r="G47" s="33">
        <v>0.16151704873495365</v>
      </c>
      <c r="H47" s="9">
        <f t="shared" si="15"/>
        <v>1.2430426797629355</v>
      </c>
      <c r="I47" s="8">
        <f t="shared" si="16"/>
        <v>1.236165081753809</v>
      </c>
      <c r="J47" s="11">
        <f t="shared" si="17"/>
        <v>1.0005612178793235</v>
      </c>
      <c r="K47" s="42">
        <v>0.22637496694695289</v>
      </c>
      <c r="L47" s="32">
        <v>0.20311496344242055</v>
      </c>
      <c r="M47" s="32">
        <v>0.19235150636708825</v>
      </c>
      <c r="N47" s="32">
        <v>0.18219535900688272</v>
      </c>
      <c r="O47" s="32">
        <v>0.15485076941296086</v>
      </c>
      <c r="P47" s="33">
        <v>0.16867990691319482</v>
      </c>
      <c r="Q47" s="8">
        <f t="shared" si="18"/>
        <v>0.89725010756165935</v>
      </c>
      <c r="R47" s="8">
        <f t="shared" si="19"/>
        <v>0.94720006330065698</v>
      </c>
      <c r="S47" s="49">
        <f t="shared" si="20"/>
        <v>1.0893062240030205</v>
      </c>
      <c r="T47" s="8">
        <f t="shared" si="21"/>
        <v>0.97791879828844552</v>
      </c>
      <c r="U47" s="10">
        <f t="shared" si="7"/>
        <v>0.73339518106013191</v>
      </c>
      <c r="V47" s="8">
        <f t="shared" si="8"/>
        <v>0.92712381131535682</v>
      </c>
      <c r="W47" s="11">
        <f t="shared" si="9"/>
        <v>0.8104545864822521</v>
      </c>
      <c r="X47" s="9">
        <f t="shared" si="10"/>
        <v>0.3768450451758969</v>
      </c>
      <c r="Y47" s="8">
        <f t="shared" si="11"/>
        <v>0.57779203861340078</v>
      </c>
      <c r="Z47" s="49">
        <f t="shared" si="12"/>
        <v>0.70804904560196336</v>
      </c>
      <c r="AA47" s="10">
        <f t="shared" si="22"/>
        <v>0.82365785961924687</v>
      </c>
      <c r="AB47" s="60">
        <v>4.6199999999999998E-2</v>
      </c>
      <c r="AC47" s="47">
        <v>0.16439999999999999</v>
      </c>
      <c r="AD47" s="48">
        <f t="shared" si="23"/>
        <v>0.55422870979708705</v>
      </c>
      <c r="AE47" s="39">
        <v>4.1799999999999997E-2</v>
      </c>
      <c r="AF47" s="47">
        <v>6.83E-2</v>
      </c>
    </row>
    <row r="48" spans="1:32" ht="15" customHeight="1" thickTop="1" x14ac:dyDescent="0.25">
      <c r="A48" s="71" t="s">
        <v>68</v>
      </c>
      <c r="B48" s="72">
        <v>0.20698750611498681</v>
      </c>
      <c r="C48" s="73">
        <v>0.22553876113369875</v>
      </c>
      <c r="D48" s="73">
        <v>0.2149907144892399</v>
      </c>
      <c r="E48" s="73">
        <v>0.21040052624504701</v>
      </c>
      <c r="F48" s="73">
        <v>0.22846952424784125</v>
      </c>
      <c r="G48" s="74">
        <v>0.23510394792902142</v>
      </c>
      <c r="H48" s="75">
        <f t="shared" si="15"/>
        <v>1.0896249989523823</v>
      </c>
      <c r="I48" s="76">
        <f t="shared" si="16"/>
        <v>0.9786493651360807</v>
      </c>
      <c r="J48" s="77">
        <f t="shared" si="17"/>
        <v>1.0290385499029762</v>
      </c>
      <c r="K48" s="72">
        <v>0.22494896806193662</v>
      </c>
      <c r="L48" s="73">
        <v>0.22675015762456754</v>
      </c>
      <c r="M48" s="73">
        <v>0.21518899452684154</v>
      </c>
      <c r="N48" s="73">
        <v>0.21296188108385777</v>
      </c>
      <c r="O48" s="73">
        <v>0.21411981624886783</v>
      </c>
      <c r="P48" s="74">
        <v>0.23112567103570525</v>
      </c>
      <c r="Q48" s="76">
        <f t="shared" si="18"/>
        <v>1.0080071030249624</v>
      </c>
      <c r="R48" s="76">
        <f t="shared" si="19"/>
        <v>0.98965043055347346</v>
      </c>
      <c r="S48" s="78">
        <f t="shared" si="20"/>
        <v>1.0794221435678415</v>
      </c>
      <c r="T48" s="76">
        <f t="shared" si="21"/>
        <v>1.0256932257154256</v>
      </c>
      <c r="U48" s="79">
        <f t="shared" ref="U48:U91" si="24">H48/0.59</f>
        <v>1.846822032122682</v>
      </c>
      <c r="V48" s="76">
        <f t="shared" ref="V48:V91" si="25">I48/0.75</f>
        <v>1.3048658201814409</v>
      </c>
      <c r="W48" s="77">
        <f t="shared" ref="W48:W91" si="26">J48/0.81</f>
        <v>1.2704179628431804</v>
      </c>
      <c r="X48" s="75">
        <f t="shared" ref="X48:X91" si="27">Q48/0.42</f>
        <v>2.4000169119641965</v>
      </c>
      <c r="Y48" s="76">
        <f t="shared" ref="Y48:Y91" si="28">R48/0.61</f>
        <v>1.6223777550056941</v>
      </c>
      <c r="Z48" s="78">
        <f t="shared" ref="Z48:Z91" si="29">S48/0.65</f>
        <v>1.660649451642833</v>
      </c>
      <c r="AA48" s="80">
        <f t="shared" si="22"/>
        <v>1.4740352717157679</v>
      </c>
      <c r="AB48" s="81">
        <v>2.9999999999999997E-4</v>
      </c>
      <c r="AC48" s="82">
        <v>2.9999999999999997E-4</v>
      </c>
      <c r="AD48" s="83">
        <f t="shared" si="23"/>
        <v>1.8943480395375747</v>
      </c>
      <c r="AE48" s="81">
        <v>5.9999999999999995E-4</v>
      </c>
      <c r="AF48" s="82">
        <v>5.0000000000000001E-4</v>
      </c>
    </row>
    <row r="49" spans="1:32" ht="15" customHeight="1" x14ac:dyDescent="0.25">
      <c r="A49" s="84" t="s">
        <v>71</v>
      </c>
      <c r="B49" s="42">
        <v>10.805748585843332</v>
      </c>
      <c r="C49" s="32">
        <v>10.812109656627522</v>
      </c>
      <c r="D49" s="32">
        <v>10.898792850555651</v>
      </c>
      <c r="E49" s="32">
        <v>11.356843392161871</v>
      </c>
      <c r="F49" s="32">
        <v>11.231620894278363</v>
      </c>
      <c r="G49" s="33">
        <v>11.066099287127575</v>
      </c>
      <c r="H49" s="9">
        <f t="shared" si="15"/>
        <v>1.0005886746978847</v>
      </c>
      <c r="I49" s="8">
        <f t="shared" si="16"/>
        <v>1.0420276399310469</v>
      </c>
      <c r="J49" s="11">
        <f t="shared" si="17"/>
        <v>0.98526289226561159</v>
      </c>
      <c r="K49" s="42">
        <v>9.3227283487559696</v>
      </c>
      <c r="L49" s="32">
        <v>9.9270772275900416</v>
      </c>
      <c r="M49" s="32">
        <v>12.154872506349991</v>
      </c>
      <c r="N49" s="32">
        <v>12.496486812599768</v>
      </c>
      <c r="O49" s="32">
        <v>12.403504498471461</v>
      </c>
      <c r="P49" s="33">
        <v>12.350948867785945</v>
      </c>
      <c r="Q49" s="8">
        <f t="shared" si="18"/>
        <v>1.0648253232557952</v>
      </c>
      <c r="R49" s="8">
        <f t="shared" si="19"/>
        <v>1.0281051328240021</v>
      </c>
      <c r="S49" s="49">
        <f t="shared" si="20"/>
        <v>0.99576284019633376</v>
      </c>
      <c r="T49" s="8">
        <f t="shared" si="21"/>
        <v>1.0295644320920436</v>
      </c>
      <c r="U49" s="10">
        <f t="shared" si="24"/>
        <v>1.6959130079625166</v>
      </c>
      <c r="V49" s="8">
        <f t="shared" si="25"/>
        <v>1.3893701865747292</v>
      </c>
      <c r="W49" s="11">
        <f t="shared" si="26"/>
        <v>1.2163739410686563</v>
      </c>
      <c r="X49" s="9">
        <f t="shared" si="27"/>
        <v>2.5352983887042742</v>
      </c>
      <c r="Y49" s="8">
        <f t="shared" si="28"/>
        <v>1.685418250531151</v>
      </c>
      <c r="Z49" s="49">
        <f t="shared" si="29"/>
        <v>1.5319428310712826</v>
      </c>
      <c r="AA49" s="46">
        <f t="shared" si="22"/>
        <v>1.4338857118686341</v>
      </c>
      <c r="AB49" s="39">
        <v>6.9999999999999999E-4</v>
      </c>
      <c r="AC49" s="47">
        <v>8.9999999999999998E-4</v>
      </c>
      <c r="AD49" s="48">
        <f t="shared" si="23"/>
        <v>1.9175531567689026</v>
      </c>
      <c r="AE49" s="39">
        <v>8.9999999999999998E-4</v>
      </c>
      <c r="AF49" s="47">
        <v>8.0000000000000004E-4</v>
      </c>
    </row>
    <row r="50" spans="1:32" ht="15" customHeight="1" x14ac:dyDescent="0.25">
      <c r="A50" s="84" t="s">
        <v>72</v>
      </c>
      <c r="B50" s="42">
        <v>0.24209893672328836</v>
      </c>
      <c r="C50" s="32">
        <v>0.23075678508068426</v>
      </c>
      <c r="D50" s="32">
        <v>0.24931789436855567</v>
      </c>
      <c r="E50" s="32">
        <v>0.28534038265011552</v>
      </c>
      <c r="F50" s="32">
        <v>0.25462112847292545</v>
      </c>
      <c r="G50" s="33">
        <v>0.28249892417695027</v>
      </c>
      <c r="H50" s="9">
        <f t="shared" si="15"/>
        <v>0.95315075813171446</v>
      </c>
      <c r="I50" s="8">
        <f t="shared" si="16"/>
        <v>1.1444841669820514</v>
      </c>
      <c r="J50" s="11">
        <f t="shared" si="17"/>
        <v>1.1094873621494814</v>
      </c>
      <c r="K50" s="42">
        <v>0.3219158614714393</v>
      </c>
      <c r="L50" s="32">
        <v>0.32326053386833437</v>
      </c>
      <c r="M50" s="32">
        <v>0.31088894491056962</v>
      </c>
      <c r="N50" s="32">
        <v>0.32641343709186965</v>
      </c>
      <c r="O50" s="32">
        <v>0.29425819786460355</v>
      </c>
      <c r="P50" s="33">
        <v>0.3141329541027072</v>
      </c>
      <c r="Q50" s="8">
        <f t="shared" si="18"/>
        <v>1.0041770927059908</v>
      </c>
      <c r="R50" s="8">
        <f t="shared" si="19"/>
        <v>1.0499358128857423</v>
      </c>
      <c r="S50" s="49">
        <f t="shared" si="20"/>
        <v>1.067541894779253</v>
      </c>
      <c r="T50" s="8">
        <f t="shared" si="21"/>
        <v>1.0405516001236619</v>
      </c>
      <c r="U50" s="10">
        <f t="shared" si="24"/>
        <v>1.6155097595452788</v>
      </c>
      <c r="V50" s="8">
        <f t="shared" si="25"/>
        <v>1.5259788893094017</v>
      </c>
      <c r="W50" s="11">
        <f t="shared" si="26"/>
        <v>1.3697374841351622</v>
      </c>
      <c r="X50" s="9">
        <f t="shared" si="27"/>
        <v>2.3908978397761684</v>
      </c>
      <c r="Y50" s="8">
        <f t="shared" si="28"/>
        <v>1.7212062506323644</v>
      </c>
      <c r="Z50" s="49">
        <f t="shared" si="29"/>
        <v>1.6423721458142353</v>
      </c>
      <c r="AA50" s="46">
        <f t="shared" si="22"/>
        <v>1.5037420443299476</v>
      </c>
      <c r="AB50" s="39">
        <v>2.0000000000000001E-4</v>
      </c>
      <c r="AC50" s="47">
        <v>1E-4</v>
      </c>
      <c r="AD50" s="48">
        <f t="shared" si="23"/>
        <v>1.9181587454075892</v>
      </c>
      <c r="AE50" s="39">
        <v>4.0000000000000002E-4</v>
      </c>
      <c r="AF50" s="47">
        <v>2.9999999999999997E-4</v>
      </c>
    </row>
    <row r="51" spans="1:32" ht="15" customHeight="1" x14ac:dyDescent="0.25">
      <c r="A51" s="84" t="s">
        <v>74</v>
      </c>
      <c r="B51" s="42">
        <v>1.1599040089860555</v>
      </c>
      <c r="C51" s="32">
        <v>1.2415598179800511</v>
      </c>
      <c r="D51" s="32">
        <v>1.3838982846515759</v>
      </c>
      <c r="E51" s="32">
        <v>1.504388493610533</v>
      </c>
      <c r="F51" s="32">
        <v>1.4271620749428022</v>
      </c>
      <c r="G51" s="33">
        <v>1.3983593064646334</v>
      </c>
      <c r="H51" s="9">
        <f t="shared" si="15"/>
        <v>1.0703987643472119</v>
      </c>
      <c r="I51" s="8">
        <f t="shared" si="16"/>
        <v>1.0870657983287355</v>
      </c>
      <c r="J51" s="11">
        <f t="shared" si="17"/>
        <v>0.97981815171250031</v>
      </c>
      <c r="K51" s="42">
        <v>0.97501672442000953</v>
      </c>
      <c r="L51" s="32">
        <v>1.0185291627264914</v>
      </c>
      <c r="M51" s="32">
        <v>0.9981885885755255</v>
      </c>
      <c r="N51" s="32">
        <v>1.1090365909107636</v>
      </c>
      <c r="O51" s="32">
        <v>1.2075019553705815</v>
      </c>
      <c r="P51" s="33">
        <v>1.1464898527468603</v>
      </c>
      <c r="Q51" s="8">
        <f t="shared" si="18"/>
        <v>1.044627376348201</v>
      </c>
      <c r="R51" s="8">
        <f t="shared" si="19"/>
        <v>1.111049158048806</v>
      </c>
      <c r="S51" s="49">
        <f t="shared" si="20"/>
        <v>0.94947246060152624</v>
      </c>
      <c r="T51" s="8">
        <f t="shared" si="21"/>
        <v>1.0350496649995111</v>
      </c>
      <c r="U51" s="10">
        <f t="shared" si="24"/>
        <v>1.8142351938088339</v>
      </c>
      <c r="V51" s="8">
        <f t="shared" si="25"/>
        <v>1.4494210644383141</v>
      </c>
      <c r="W51" s="11">
        <f t="shared" si="26"/>
        <v>1.2096520391512349</v>
      </c>
      <c r="X51" s="9">
        <f t="shared" si="27"/>
        <v>2.4872080389242881</v>
      </c>
      <c r="Y51" s="8">
        <f t="shared" si="28"/>
        <v>1.8213920623750919</v>
      </c>
      <c r="Z51" s="49">
        <f t="shared" si="29"/>
        <v>1.4607268624638865</v>
      </c>
      <c r="AA51" s="46">
        <f t="shared" si="22"/>
        <v>1.4911027657994609</v>
      </c>
      <c r="AB51" s="39">
        <v>2.9999999999999997E-4</v>
      </c>
      <c r="AC51" s="47">
        <v>2.9999999999999997E-4</v>
      </c>
      <c r="AD51" s="48">
        <f t="shared" si="23"/>
        <v>1.9231089879210888</v>
      </c>
      <c r="AE51" s="39">
        <v>5.9999999999999995E-4</v>
      </c>
      <c r="AF51" s="47">
        <v>5.9999999999999995E-4</v>
      </c>
    </row>
    <row r="52" spans="1:32" ht="15" customHeight="1" x14ac:dyDescent="0.25">
      <c r="A52" s="84" t="s">
        <v>75</v>
      </c>
      <c r="B52" s="42">
        <v>0.15262144544061698</v>
      </c>
      <c r="C52" s="32">
        <v>0.15397760974443711</v>
      </c>
      <c r="D52" s="32">
        <v>0.13207049314496944</v>
      </c>
      <c r="E52" s="32">
        <v>0.1252594401471365</v>
      </c>
      <c r="F52" s="32">
        <v>0.13575035884986092</v>
      </c>
      <c r="G52" s="33">
        <v>0.13781954019308595</v>
      </c>
      <c r="H52" s="9">
        <f t="shared" si="15"/>
        <v>1.008885804350135</v>
      </c>
      <c r="I52" s="8">
        <f t="shared" si="16"/>
        <v>0.94842865476123672</v>
      </c>
      <c r="J52" s="11">
        <f t="shared" si="17"/>
        <v>1.0152425478706362</v>
      </c>
      <c r="K52" s="42">
        <v>0.17789159386874456</v>
      </c>
      <c r="L52" s="32">
        <v>0.18046451525948334</v>
      </c>
      <c r="M52" s="32">
        <v>0.14885152891993916</v>
      </c>
      <c r="N52" s="32">
        <v>0.16777356055705039</v>
      </c>
      <c r="O52" s="32">
        <v>0.13565095293759422</v>
      </c>
      <c r="P52" s="33">
        <v>0.1359338667621576</v>
      </c>
      <c r="Q52" s="8">
        <f t="shared" si="18"/>
        <v>1.0144634231150753</v>
      </c>
      <c r="R52" s="8">
        <f t="shared" si="19"/>
        <v>1.1271201698390922</v>
      </c>
      <c r="S52" s="49">
        <f t="shared" si="20"/>
        <v>1.0020856014531172</v>
      </c>
      <c r="T52" s="8">
        <f t="shared" si="21"/>
        <v>1.0478897314690949</v>
      </c>
      <c r="U52" s="10">
        <f t="shared" si="24"/>
        <v>1.7099759395765</v>
      </c>
      <c r="V52" s="8">
        <f t="shared" si="25"/>
        <v>1.264571539681649</v>
      </c>
      <c r="W52" s="11">
        <f t="shared" si="26"/>
        <v>1.2533858615686866</v>
      </c>
      <c r="X52" s="9">
        <f t="shared" si="27"/>
        <v>2.4153891026549412</v>
      </c>
      <c r="Y52" s="8">
        <f t="shared" si="28"/>
        <v>1.8477379833427743</v>
      </c>
      <c r="Z52" s="49">
        <f t="shared" si="29"/>
        <v>1.5416701560817188</v>
      </c>
      <c r="AA52" s="46">
        <f t="shared" si="22"/>
        <v>1.4093111136089451</v>
      </c>
      <c r="AB52" s="39">
        <v>8.0000000000000004E-4</v>
      </c>
      <c r="AC52" s="47">
        <v>1.1999999999999999E-3</v>
      </c>
      <c r="AD52" s="48">
        <f t="shared" si="23"/>
        <v>1.9349324140264781</v>
      </c>
      <c r="AE52" s="39">
        <v>2.9999999999999997E-4</v>
      </c>
      <c r="AF52" s="47">
        <v>2.0000000000000001E-4</v>
      </c>
    </row>
    <row r="53" spans="1:32" ht="15" customHeight="1" x14ac:dyDescent="0.25">
      <c r="A53" s="84" t="s">
        <v>76</v>
      </c>
      <c r="B53" s="42">
        <v>0.95603137103591984</v>
      </c>
      <c r="C53" s="32">
        <v>0.91953492137063297</v>
      </c>
      <c r="D53" s="32">
        <v>0.91713788097481219</v>
      </c>
      <c r="E53" s="32">
        <v>1.0029582170493061</v>
      </c>
      <c r="F53" s="32">
        <v>1.0035068294104974</v>
      </c>
      <c r="G53" s="33">
        <v>0.98469258661544945</v>
      </c>
      <c r="H53" s="9">
        <f t="shared" si="15"/>
        <v>0.96182505012807196</v>
      </c>
      <c r="I53" s="8">
        <f t="shared" si="16"/>
        <v>1.0935740828666642</v>
      </c>
      <c r="J53" s="11">
        <f t="shared" si="17"/>
        <v>0.98125150497869529</v>
      </c>
      <c r="K53" s="42">
        <v>0.82101031736911512</v>
      </c>
      <c r="L53" s="32">
        <v>0.90626199036129329</v>
      </c>
      <c r="M53" s="32">
        <v>0.90683863593651237</v>
      </c>
      <c r="N53" s="32">
        <v>0.92636029003956022</v>
      </c>
      <c r="O53" s="32">
        <v>0.99129518191212718</v>
      </c>
      <c r="P53" s="33">
        <v>0.97286053708034093</v>
      </c>
      <c r="Q53" s="8">
        <f t="shared" si="18"/>
        <v>1.1038375172499204</v>
      </c>
      <c r="R53" s="8">
        <f t="shared" si="19"/>
        <v>1.0215271530451362</v>
      </c>
      <c r="S53" s="49">
        <f t="shared" si="20"/>
        <v>0.9814034758080562</v>
      </c>
      <c r="T53" s="8">
        <f t="shared" si="21"/>
        <v>1.0355893820343709</v>
      </c>
      <c r="U53" s="10">
        <f t="shared" si="24"/>
        <v>1.6302119493696137</v>
      </c>
      <c r="V53" s="8">
        <f t="shared" si="25"/>
        <v>1.4580987771555523</v>
      </c>
      <c r="W53" s="11">
        <f t="shared" si="26"/>
        <v>1.2114216110848088</v>
      </c>
      <c r="X53" s="9">
        <f t="shared" si="27"/>
        <v>2.6281845648807631</v>
      </c>
      <c r="Y53" s="8">
        <f t="shared" si="28"/>
        <v>1.6746346771231742</v>
      </c>
      <c r="Z53" s="49">
        <f t="shared" si="29"/>
        <v>1.5098515012431633</v>
      </c>
      <c r="AA53" s="46">
        <f t="shared" si="22"/>
        <v>1.4332441125366584</v>
      </c>
      <c r="AB53" s="39">
        <v>6.9999999999999999E-4</v>
      </c>
      <c r="AC53" s="47">
        <v>1E-3</v>
      </c>
      <c r="AD53" s="48">
        <f t="shared" si="23"/>
        <v>1.9375569144157001</v>
      </c>
      <c r="AE53" s="39">
        <v>5.9999999999999995E-4</v>
      </c>
      <c r="AF53" s="47">
        <v>5.0000000000000001E-4</v>
      </c>
    </row>
    <row r="54" spans="1:32" ht="15" customHeight="1" x14ac:dyDescent="0.25">
      <c r="A54" s="84" t="s">
        <v>77</v>
      </c>
      <c r="B54" s="42">
        <v>0.16923328736014653</v>
      </c>
      <c r="C54" s="32">
        <v>0.19236719741256067</v>
      </c>
      <c r="D54" s="32">
        <v>0.19047132028077171</v>
      </c>
      <c r="E54" s="32">
        <v>0.19352927313578114</v>
      </c>
      <c r="F54" s="32">
        <v>0.17759288980690846</v>
      </c>
      <c r="G54" s="33">
        <v>0.18022556512505286</v>
      </c>
      <c r="H54" s="9">
        <f t="shared" si="15"/>
        <v>1.1366983435308604</v>
      </c>
      <c r="I54" s="8">
        <f t="shared" si="16"/>
        <v>1.0160546629828666</v>
      </c>
      <c r="J54" s="11">
        <f t="shared" si="17"/>
        <v>1.0148242157724154</v>
      </c>
      <c r="K54" s="42">
        <v>0.26772849285316597</v>
      </c>
      <c r="L54" s="32">
        <v>0.25530929683628212</v>
      </c>
      <c r="M54" s="32">
        <v>0.1662515198987988</v>
      </c>
      <c r="N54" s="32">
        <v>0.1841182841841931</v>
      </c>
      <c r="O54" s="32">
        <v>0.12479888619522807</v>
      </c>
      <c r="P54" s="33">
        <v>0.14126462267171047</v>
      </c>
      <c r="Q54" s="8">
        <f t="shared" si="18"/>
        <v>0.95361272203592062</v>
      </c>
      <c r="R54" s="8">
        <f t="shared" si="19"/>
        <v>1.1074682763578354</v>
      </c>
      <c r="S54" s="49">
        <f t="shared" si="20"/>
        <v>1.131938168508366</v>
      </c>
      <c r="T54" s="8">
        <f t="shared" si="21"/>
        <v>1.0643397223007074</v>
      </c>
      <c r="U54" s="10">
        <f t="shared" si="24"/>
        <v>1.9266073619167126</v>
      </c>
      <c r="V54" s="8">
        <f t="shared" si="25"/>
        <v>1.3547395506438222</v>
      </c>
      <c r="W54" s="11">
        <f t="shared" si="26"/>
        <v>1.2528694021881672</v>
      </c>
      <c r="X54" s="9">
        <f t="shared" si="27"/>
        <v>2.2705064810379065</v>
      </c>
      <c r="Y54" s="8">
        <f t="shared" si="28"/>
        <v>1.8155217645210417</v>
      </c>
      <c r="Z54" s="49">
        <f t="shared" si="29"/>
        <v>1.741443336166717</v>
      </c>
      <c r="AA54" s="46">
        <f t="shared" si="22"/>
        <v>1.5114054382495674</v>
      </c>
      <c r="AB54" s="39">
        <v>2.0000000000000001E-4</v>
      </c>
      <c r="AC54" s="47">
        <v>1E-4</v>
      </c>
      <c r="AD54" s="48">
        <f t="shared" si="23"/>
        <v>1.9424905272418884</v>
      </c>
      <c r="AE54" s="39">
        <v>2.0000000000000001E-4</v>
      </c>
      <c r="AF54" s="47" t="s">
        <v>177</v>
      </c>
    </row>
    <row r="55" spans="1:32" ht="15" customHeight="1" x14ac:dyDescent="0.25">
      <c r="A55" s="84" t="s">
        <v>79</v>
      </c>
      <c r="B55" s="42">
        <v>4.1246500113838194E-2</v>
      </c>
      <c r="C55" s="32">
        <v>3.3218169147076877E-2</v>
      </c>
      <c r="D55" s="32">
        <v>6.252449954507272E-2</v>
      </c>
      <c r="E55" s="32">
        <v>6.1697896286634794E-2</v>
      </c>
      <c r="F55" s="32">
        <v>6.0148604685361595E-2</v>
      </c>
      <c r="G55" s="33">
        <v>5.8827940337075502E-2</v>
      </c>
      <c r="H55" s="9">
        <f t="shared" si="15"/>
        <v>0.80535728014247165</v>
      </c>
      <c r="I55" s="8">
        <f t="shared" si="16"/>
        <v>0.98677953019292797</v>
      </c>
      <c r="J55" s="11">
        <f t="shared" si="17"/>
        <v>0.97804330864872902</v>
      </c>
      <c r="K55" s="42">
        <v>2.5311215153483547E-2</v>
      </c>
      <c r="L55" s="32">
        <v>2.8805395597410622E-2</v>
      </c>
      <c r="M55" s="32">
        <v>4.2276549300043202E-2</v>
      </c>
      <c r="N55" s="32">
        <v>5.1437747804401988E-2</v>
      </c>
      <c r="O55" s="32">
        <v>5.1338656902685777E-2</v>
      </c>
      <c r="P55" s="33">
        <v>3.921902336070162E-2</v>
      </c>
      <c r="Q55" s="8">
        <f t="shared" si="18"/>
        <v>1.1380487038152405</v>
      </c>
      <c r="R55" s="8">
        <f t="shared" si="19"/>
        <v>1.2166969314203093</v>
      </c>
      <c r="S55" s="49">
        <f t="shared" si="20"/>
        <v>0.76392772477555559</v>
      </c>
      <c r="T55" s="8">
        <f t="shared" si="21"/>
        <v>1.0395577866703685</v>
      </c>
      <c r="U55" s="10">
        <f t="shared" si="24"/>
        <v>1.3650123392245284</v>
      </c>
      <c r="V55" s="8">
        <f t="shared" si="25"/>
        <v>1.3157060402572374</v>
      </c>
      <c r="W55" s="11">
        <f t="shared" si="26"/>
        <v>1.207460874874974</v>
      </c>
      <c r="X55" s="9">
        <f t="shared" si="27"/>
        <v>2.7096397709886677</v>
      </c>
      <c r="Y55" s="8">
        <f t="shared" si="28"/>
        <v>1.994585133475917</v>
      </c>
      <c r="Z55" s="49">
        <f t="shared" si="29"/>
        <v>1.1752734227316239</v>
      </c>
      <c r="AA55" s="46">
        <f t="shared" si="22"/>
        <v>1.2960597514522465</v>
      </c>
      <c r="AB55" s="39">
        <v>1.12E-2</v>
      </c>
      <c r="AC55" s="47">
        <v>2.7E-2</v>
      </c>
      <c r="AD55" s="48">
        <f t="shared" si="23"/>
        <v>1.9598327757320695</v>
      </c>
      <c r="AE55" s="39">
        <v>2.0999999999999999E-3</v>
      </c>
      <c r="AF55" s="47">
        <v>2.0999999999999999E-3</v>
      </c>
    </row>
    <row r="56" spans="1:32" ht="15" customHeight="1" x14ac:dyDescent="0.25">
      <c r="A56" s="84" t="s">
        <v>80</v>
      </c>
      <c r="B56" s="42">
        <v>1.4245612042845874</v>
      </c>
      <c r="C56" s="32">
        <v>1.4592253742187973</v>
      </c>
      <c r="D56" s="32">
        <v>1.3433299944037749</v>
      </c>
      <c r="E56" s="32">
        <v>1.483986034224849</v>
      </c>
      <c r="F56" s="32">
        <v>1.4371471084225538</v>
      </c>
      <c r="G56" s="33">
        <v>1.4877443949553226</v>
      </c>
      <c r="H56" s="9">
        <f t="shared" si="15"/>
        <v>1.0243332261400577</v>
      </c>
      <c r="I56" s="8">
        <f t="shared" si="16"/>
        <v>1.1047069896503747</v>
      </c>
      <c r="J56" s="11">
        <f t="shared" si="17"/>
        <v>1.0352067552696853</v>
      </c>
      <c r="K56" s="42">
        <v>1.4641291881225715</v>
      </c>
      <c r="L56" s="32">
        <v>1.6103935482458571</v>
      </c>
      <c r="M56" s="32">
        <v>1.9149557281833531</v>
      </c>
      <c r="N56" s="32">
        <v>2.0310701823180457</v>
      </c>
      <c r="O56" s="32">
        <v>1.9729909302186404</v>
      </c>
      <c r="P56" s="33">
        <v>1.9674241809852138</v>
      </c>
      <c r="Q56" s="8">
        <f t="shared" si="18"/>
        <v>1.0998985344393264</v>
      </c>
      <c r="R56" s="8">
        <f t="shared" si="19"/>
        <v>1.0606355815049813</v>
      </c>
      <c r="S56" s="49">
        <f t="shared" si="20"/>
        <v>0.99717852264388784</v>
      </c>
      <c r="T56" s="8">
        <f t="shared" si="21"/>
        <v>1.0525708795293987</v>
      </c>
      <c r="U56" s="10">
        <f t="shared" si="24"/>
        <v>1.7361580104068777</v>
      </c>
      <c r="V56" s="8">
        <f t="shared" si="25"/>
        <v>1.4729426528671663</v>
      </c>
      <c r="W56" s="11">
        <f t="shared" si="26"/>
        <v>1.2780330311971422</v>
      </c>
      <c r="X56" s="9">
        <f t="shared" si="27"/>
        <v>2.6188060343793484</v>
      </c>
      <c r="Y56" s="8">
        <f t="shared" si="28"/>
        <v>1.7387468549261988</v>
      </c>
      <c r="Z56" s="49">
        <f t="shared" si="29"/>
        <v>1.5341208040675196</v>
      </c>
      <c r="AA56" s="46">
        <f t="shared" si="22"/>
        <v>1.4957112314903955</v>
      </c>
      <c r="AB56" s="39">
        <v>2.0000000000000001E-4</v>
      </c>
      <c r="AC56" s="47">
        <v>1E-4</v>
      </c>
      <c r="AD56" s="48">
        <f t="shared" si="23"/>
        <v>1.9638912311243557</v>
      </c>
      <c r="AE56" s="39">
        <v>5.9999999999999995E-4</v>
      </c>
      <c r="AF56" s="47">
        <v>5.0000000000000001E-4</v>
      </c>
    </row>
    <row r="57" spans="1:32" ht="15" customHeight="1" x14ac:dyDescent="0.25">
      <c r="A57" s="84" t="s">
        <v>82</v>
      </c>
      <c r="B57" s="42">
        <v>0.87410443685221295</v>
      </c>
      <c r="C57" s="32">
        <v>0.92922528244958325</v>
      </c>
      <c r="D57" s="32">
        <v>0.90242627243719165</v>
      </c>
      <c r="E57" s="32">
        <v>0.99785770789977546</v>
      </c>
      <c r="F57" s="32">
        <v>0.94739981146914498</v>
      </c>
      <c r="G57" s="33">
        <v>0.99134473949436674</v>
      </c>
      <c r="H57" s="9">
        <f t="shared" si="15"/>
        <v>1.0630597938569779</v>
      </c>
      <c r="I57" s="8">
        <f t="shared" si="16"/>
        <v>1.105749841707125</v>
      </c>
      <c r="J57" s="11">
        <f t="shared" si="17"/>
        <v>1.046384775987105</v>
      </c>
      <c r="K57" s="42">
        <v>1.0748356155995447</v>
      </c>
      <c r="L57" s="32">
        <v>1.1987473570902232</v>
      </c>
      <c r="M57" s="32">
        <v>0.94163861789423176</v>
      </c>
      <c r="N57" s="32">
        <v>1.02058315579445</v>
      </c>
      <c r="O57" s="32">
        <v>1.0188428272258394</v>
      </c>
      <c r="P57" s="33">
        <v>0.9705757255944969</v>
      </c>
      <c r="Q57" s="8">
        <f t="shared" si="18"/>
        <v>1.1152843650622428</v>
      </c>
      <c r="R57" s="8">
        <f t="shared" si="19"/>
        <v>1.0838374047113322</v>
      </c>
      <c r="S57" s="49">
        <f t="shared" si="20"/>
        <v>0.95262556663154141</v>
      </c>
      <c r="T57" s="8">
        <f t="shared" si="21"/>
        <v>1.0505824454683721</v>
      </c>
      <c r="U57" s="10">
        <f t="shared" si="24"/>
        <v>1.801796260774539</v>
      </c>
      <c r="V57" s="8">
        <f t="shared" si="25"/>
        <v>1.4743331222761666</v>
      </c>
      <c r="W57" s="11">
        <f t="shared" si="26"/>
        <v>1.2918330567742036</v>
      </c>
      <c r="X57" s="9">
        <f t="shared" si="27"/>
        <v>2.6554389644339116</v>
      </c>
      <c r="Y57" s="8">
        <f t="shared" si="28"/>
        <v>1.7767826306743151</v>
      </c>
      <c r="Z57" s="49">
        <f t="shared" si="29"/>
        <v>1.465577794817756</v>
      </c>
      <c r="AA57" s="46">
        <f t="shared" si="22"/>
        <v>1.5226541466083032</v>
      </c>
      <c r="AB57" s="39">
        <v>1E-4</v>
      </c>
      <c r="AC57" s="47" t="s">
        <v>177</v>
      </c>
      <c r="AD57" s="48">
        <f t="shared" si="23"/>
        <v>1.9659331299753278</v>
      </c>
      <c r="AE57" s="39">
        <v>2.9999999999999997E-4</v>
      </c>
      <c r="AF57" s="47">
        <v>2.0000000000000001E-4</v>
      </c>
    </row>
    <row r="58" spans="1:32" ht="15" customHeight="1" x14ac:dyDescent="0.25">
      <c r="A58" s="84" t="s">
        <v>83</v>
      </c>
      <c r="B58" s="42">
        <v>2.4257087341559899E-2</v>
      </c>
      <c r="C58" s="32">
        <v>1.942773746869297E-2</v>
      </c>
      <c r="D58" s="32">
        <v>1.8835369573848789E-2</v>
      </c>
      <c r="E58" s="32">
        <v>3.148651178700871E-2</v>
      </c>
      <c r="F58" s="32">
        <v>2.8766719893733639E-2</v>
      </c>
      <c r="G58" s="33">
        <v>2.8478552516194092E-2</v>
      </c>
      <c r="H58" s="9">
        <f t="shared" si="15"/>
        <v>0.80090973805446308</v>
      </c>
      <c r="I58" s="8">
        <f t="shared" si="16"/>
        <v>1.6716694442101572</v>
      </c>
      <c r="J58" s="11">
        <f t="shared" si="17"/>
        <v>0.98998261259524689</v>
      </c>
      <c r="K58" s="42">
        <v>1.5329326035530033E-2</v>
      </c>
      <c r="L58" s="32">
        <v>1.2063799718389841E-2</v>
      </c>
      <c r="M58" s="32">
        <v>3.4664041621998563E-2</v>
      </c>
      <c r="N58" s="32">
        <v>4.951484134442434E-2</v>
      </c>
      <c r="O58" s="32">
        <v>4.7164782036185529E-2</v>
      </c>
      <c r="P58" s="33">
        <v>5.2165108741904095E-2</v>
      </c>
      <c r="Q58" s="8">
        <f t="shared" si="18"/>
        <v>0.78697521929069714</v>
      </c>
      <c r="R58" s="8">
        <f t="shared" si="19"/>
        <v>1.4284208946080059</v>
      </c>
      <c r="S58" s="49">
        <f t="shared" si="20"/>
        <v>1.106018229913206</v>
      </c>
      <c r="T58" s="8">
        <f t="shared" si="21"/>
        <v>1.1071381146039696</v>
      </c>
      <c r="U58" s="10">
        <f t="shared" si="24"/>
        <v>1.3574741322957002</v>
      </c>
      <c r="V58" s="8">
        <f t="shared" si="25"/>
        <v>2.2288925922802094</v>
      </c>
      <c r="W58" s="11">
        <f t="shared" si="26"/>
        <v>1.2222007562904282</v>
      </c>
      <c r="X58" s="9">
        <f t="shared" si="27"/>
        <v>1.8737505221207076</v>
      </c>
      <c r="Y58" s="8">
        <f t="shared" si="28"/>
        <v>2.3416735977180427</v>
      </c>
      <c r="Z58" s="49">
        <f t="shared" si="29"/>
        <v>1.7015665075587785</v>
      </c>
      <c r="AA58" s="46">
        <f t="shared" si="22"/>
        <v>1.602855826955446</v>
      </c>
      <c r="AB58" s="39">
        <v>1E-4</v>
      </c>
      <c r="AC58" s="47" t="s">
        <v>177</v>
      </c>
      <c r="AD58" s="48">
        <f t="shared" si="23"/>
        <v>1.9723302091325097</v>
      </c>
      <c r="AE58" s="39">
        <v>2.9999999999999997E-4</v>
      </c>
      <c r="AF58" s="47">
        <v>2.0000000000000001E-4</v>
      </c>
    </row>
    <row r="59" spans="1:32" ht="15" customHeight="1" x14ac:dyDescent="0.25">
      <c r="A59" s="84" t="s">
        <v>84</v>
      </c>
      <c r="B59" s="42">
        <v>1.2822277350821387</v>
      </c>
      <c r="C59" s="32">
        <v>1.3619467946929134</v>
      </c>
      <c r="D59" s="32">
        <v>1.4039596962367875</v>
      </c>
      <c r="E59" s="32">
        <v>1.5004650250339713</v>
      </c>
      <c r="F59" s="32">
        <v>1.4818427873980726</v>
      </c>
      <c r="G59" s="33">
        <v>1.5384653251352904</v>
      </c>
      <c r="H59" s="9">
        <f t="shared" si="15"/>
        <v>1.0621723095122941</v>
      </c>
      <c r="I59" s="8">
        <f t="shared" si="16"/>
        <v>1.0687379623901307</v>
      </c>
      <c r="J59" s="11">
        <f t="shared" si="17"/>
        <v>1.0382108940427073</v>
      </c>
      <c r="K59" s="42">
        <v>2.188529848068868</v>
      </c>
      <c r="L59" s="32">
        <v>2.4898204306321787</v>
      </c>
      <c r="M59" s="32">
        <v>1.8355688505819832</v>
      </c>
      <c r="N59" s="32">
        <v>1.8330108543750141</v>
      </c>
      <c r="O59" s="32">
        <v>1.758453279537924</v>
      </c>
      <c r="P59" s="33">
        <v>1.8105484146875599</v>
      </c>
      <c r="Q59" s="8">
        <f t="shared" si="18"/>
        <v>1.1376680253317841</v>
      </c>
      <c r="R59" s="8">
        <f t="shared" si="19"/>
        <v>0.9986064286250238</v>
      </c>
      <c r="S59" s="49">
        <f t="shared" si="20"/>
        <v>1.0296255440823114</v>
      </c>
      <c r="T59" s="8">
        <f t="shared" si="21"/>
        <v>1.0552999993463732</v>
      </c>
      <c r="U59" s="10">
        <f t="shared" si="24"/>
        <v>1.8002920500208377</v>
      </c>
      <c r="V59" s="8">
        <f t="shared" si="25"/>
        <v>1.4249839498535077</v>
      </c>
      <c r="W59" s="11">
        <f t="shared" si="26"/>
        <v>1.2817418444971693</v>
      </c>
      <c r="X59" s="9">
        <f t="shared" si="27"/>
        <v>2.7087333936471052</v>
      </c>
      <c r="Y59" s="8">
        <f t="shared" si="28"/>
        <v>1.6370597190574161</v>
      </c>
      <c r="Z59" s="49">
        <f t="shared" si="29"/>
        <v>1.5840392985881715</v>
      </c>
      <c r="AA59" s="46">
        <f t="shared" si="22"/>
        <v>1.5023392814571714</v>
      </c>
      <c r="AB59" s="39">
        <v>2.0000000000000001E-4</v>
      </c>
      <c r="AC59" s="47">
        <v>2.0000000000000001E-4</v>
      </c>
      <c r="AD59" s="48">
        <f t="shared" si="23"/>
        <v>1.9766108037642312</v>
      </c>
      <c r="AE59" s="39">
        <v>2.0000000000000001E-4</v>
      </c>
      <c r="AF59" s="47" t="s">
        <v>177</v>
      </c>
    </row>
    <row r="60" spans="1:32" ht="15" customHeight="1" x14ac:dyDescent="0.25">
      <c r="A60" s="84" t="s">
        <v>85</v>
      </c>
      <c r="B60" s="42">
        <v>0.28589380898000283</v>
      </c>
      <c r="C60" s="32">
        <v>0.29150923492997088</v>
      </c>
      <c r="D60" s="32">
        <v>0.28899478400392786</v>
      </c>
      <c r="E60" s="32">
        <v>0.32849946712493316</v>
      </c>
      <c r="F60" s="32">
        <v>0.31025259190862647</v>
      </c>
      <c r="G60" s="33">
        <v>0.30578064253703074</v>
      </c>
      <c r="H60" s="9">
        <f t="shared" si="15"/>
        <v>1.0196416493592586</v>
      </c>
      <c r="I60" s="8">
        <f t="shared" si="16"/>
        <v>1.1366968724268338</v>
      </c>
      <c r="J60" s="11">
        <f t="shared" si="17"/>
        <v>0.98558610149206172</v>
      </c>
      <c r="K60" s="42">
        <v>0.2805623355652262</v>
      </c>
      <c r="L60" s="32">
        <v>0.2838685435647561</v>
      </c>
      <c r="M60" s="32">
        <v>0.31088894491056962</v>
      </c>
      <c r="N60" s="32">
        <v>0.34564240810498253</v>
      </c>
      <c r="O60" s="32">
        <v>0.32097096536806718</v>
      </c>
      <c r="P60" s="33">
        <v>0.35449426424445718</v>
      </c>
      <c r="Q60" s="8">
        <f t="shared" si="18"/>
        <v>1.0117842189788917</v>
      </c>
      <c r="R60" s="8">
        <f t="shared" si="19"/>
        <v>1.1117873882727163</v>
      </c>
      <c r="S60" s="49">
        <f t="shared" si="20"/>
        <v>1.104443399850662</v>
      </c>
      <c r="T60" s="8">
        <f t="shared" si="21"/>
        <v>1.0760050023674232</v>
      </c>
      <c r="U60" s="10">
        <f t="shared" si="24"/>
        <v>1.7282061853546757</v>
      </c>
      <c r="V60" s="8">
        <f t="shared" si="25"/>
        <v>1.515595829902445</v>
      </c>
      <c r="W60" s="11">
        <f t="shared" si="26"/>
        <v>1.2167729648050143</v>
      </c>
      <c r="X60" s="9">
        <f t="shared" si="27"/>
        <v>2.4090100451878373</v>
      </c>
      <c r="Y60" s="8">
        <f t="shared" si="28"/>
        <v>1.822602275856912</v>
      </c>
      <c r="Z60" s="49">
        <f t="shared" si="29"/>
        <v>1.6991436920779415</v>
      </c>
      <c r="AA60" s="46">
        <f t="shared" si="22"/>
        <v>1.4868583266873783</v>
      </c>
      <c r="AB60" s="39">
        <v>2.9999999999999997E-4</v>
      </c>
      <c r="AC60" s="47">
        <v>2.0000000000000001E-4</v>
      </c>
      <c r="AD60" s="48">
        <f t="shared" si="23"/>
        <v>1.976918671040897</v>
      </c>
      <c r="AE60" s="39">
        <v>2.9999999999999997E-4</v>
      </c>
      <c r="AF60" s="47">
        <v>2.0000000000000001E-4</v>
      </c>
    </row>
    <row r="61" spans="1:32" ht="15" customHeight="1" x14ac:dyDescent="0.25">
      <c r="A61" s="84" t="s">
        <v>86</v>
      </c>
      <c r="B61" s="42">
        <v>2.3174485136680603</v>
      </c>
      <c r="C61" s="32">
        <v>2.2575793567343534</v>
      </c>
      <c r="D61" s="32">
        <v>2.1769901438239692</v>
      </c>
      <c r="E61" s="32">
        <v>2.1568752698823284</v>
      </c>
      <c r="F61" s="32">
        <v>2.0780980032126797</v>
      </c>
      <c r="G61" s="33">
        <v>2.058147107314392</v>
      </c>
      <c r="H61" s="9">
        <f t="shared" si="15"/>
        <v>0.97416591713662459</v>
      </c>
      <c r="I61" s="8">
        <f t="shared" si="16"/>
        <v>0.99076023655931289</v>
      </c>
      <c r="J61" s="11">
        <f t="shared" si="17"/>
        <v>0.99039944417085035</v>
      </c>
      <c r="K61" s="42">
        <v>2.379611342611669</v>
      </c>
      <c r="L61" s="32">
        <v>2.728141004317993</v>
      </c>
      <c r="M61" s="32">
        <v>2.0519806571418728</v>
      </c>
      <c r="N61" s="32">
        <v>2.0541449100991156</v>
      </c>
      <c r="O61" s="32">
        <v>1.8569568371348124</v>
      </c>
      <c r="P61" s="33">
        <v>1.8950782610349757</v>
      </c>
      <c r="Q61" s="8">
        <f t="shared" si="18"/>
        <v>1.1464649522656107</v>
      </c>
      <c r="R61" s="8">
        <f t="shared" si="19"/>
        <v>1.0010547141122945</v>
      </c>
      <c r="S61" s="49">
        <f t="shared" si="20"/>
        <v>1.0205289768387846</v>
      </c>
      <c r="T61" s="8">
        <f t="shared" si="21"/>
        <v>1.0560162144055634</v>
      </c>
      <c r="U61" s="10">
        <f t="shared" si="24"/>
        <v>1.6511286731129231</v>
      </c>
      <c r="V61" s="8">
        <f t="shared" si="25"/>
        <v>1.3210136487457504</v>
      </c>
      <c r="W61" s="11">
        <f t="shared" si="26"/>
        <v>1.2227153631738892</v>
      </c>
      <c r="X61" s="9">
        <f t="shared" si="27"/>
        <v>2.7296784577752637</v>
      </c>
      <c r="Y61" s="8">
        <f t="shared" si="28"/>
        <v>1.6410733018234336</v>
      </c>
      <c r="Z61" s="49">
        <f t="shared" si="29"/>
        <v>1.5700445797519762</v>
      </c>
      <c r="AA61" s="46">
        <f t="shared" si="22"/>
        <v>1.3982858950108543</v>
      </c>
      <c r="AB61" s="39">
        <v>1.1000000000000001E-3</v>
      </c>
      <c r="AC61" s="47">
        <v>1.8E-3</v>
      </c>
      <c r="AD61" s="48">
        <f t="shared" si="23"/>
        <v>1.9802654464502245</v>
      </c>
      <c r="AE61" s="39">
        <v>2.0000000000000001E-4</v>
      </c>
      <c r="AF61" s="47" t="s">
        <v>177</v>
      </c>
    </row>
    <row r="62" spans="1:32" ht="15" customHeight="1" x14ac:dyDescent="0.25">
      <c r="A62" s="84" t="s">
        <v>87</v>
      </c>
      <c r="B62" s="42">
        <v>0.2050997951772448</v>
      </c>
      <c r="C62" s="32">
        <v>0.25833767120883278</v>
      </c>
      <c r="D62" s="32">
        <v>0.26358375595419453</v>
      </c>
      <c r="E62" s="32">
        <v>0.27553149981492969</v>
      </c>
      <c r="F62" s="32">
        <v>0.26032688746356009</v>
      </c>
      <c r="G62" s="33">
        <v>0.28915083204102854</v>
      </c>
      <c r="H62" s="9">
        <f t="shared" si="15"/>
        <v>1.2595705957949905</v>
      </c>
      <c r="I62" s="8">
        <f t="shared" si="16"/>
        <v>1.0453280734902777</v>
      </c>
      <c r="J62" s="11">
        <f t="shared" si="17"/>
        <v>1.110722118864895</v>
      </c>
      <c r="K62" s="42">
        <v>0.331897853666553</v>
      </c>
      <c r="L62" s="32">
        <v>0.33212367792825986</v>
      </c>
      <c r="M62" s="32">
        <v>0.29457645336788868</v>
      </c>
      <c r="N62" s="32">
        <v>0.3466039174869695</v>
      </c>
      <c r="O62" s="32">
        <v>0.31679713005423937</v>
      </c>
      <c r="P62" s="33">
        <v>0.3377405661732496</v>
      </c>
      <c r="Q62" s="8">
        <f t="shared" si="18"/>
        <v>1.0006804028986995</v>
      </c>
      <c r="R62" s="8">
        <f t="shared" si="19"/>
        <v>1.1766178644771215</v>
      </c>
      <c r="S62" s="49">
        <f t="shared" si="20"/>
        <v>1.0661099300849868</v>
      </c>
      <c r="T62" s="8">
        <f t="shared" si="21"/>
        <v>1.0811360658202693</v>
      </c>
      <c r="U62" s="10">
        <f t="shared" si="24"/>
        <v>2.1348654166016789</v>
      </c>
      <c r="V62" s="8">
        <f t="shared" si="25"/>
        <v>1.3937707646537036</v>
      </c>
      <c r="W62" s="11">
        <f t="shared" si="26"/>
        <v>1.3712618751418457</v>
      </c>
      <c r="X62" s="9">
        <f t="shared" si="27"/>
        <v>2.3825723878540468</v>
      </c>
      <c r="Y62" s="8">
        <f t="shared" si="28"/>
        <v>1.9288817450444615</v>
      </c>
      <c r="Z62" s="49">
        <f t="shared" si="29"/>
        <v>1.6401691232076718</v>
      </c>
      <c r="AA62" s="46">
        <f t="shared" si="22"/>
        <v>1.6332993521324095</v>
      </c>
      <c r="AB62" s="39" t="s">
        <v>177</v>
      </c>
      <c r="AC62" s="47" t="s">
        <v>177</v>
      </c>
      <c r="AD62" s="48">
        <f t="shared" si="23"/>
        <v>1.98387441870206</v>
      </c>
      <c r="AE62" s="39">
        <v>2.9999999999999997E-4</v>
      </c>
      <c r="AF62" s="47">
        <v>1E-4</v>
      </c>
    </row>
    <row r="63" spans="1:32" ht="15" customHeight="1" x14ac:dyDescent="0.25">
      <c r="A63" s="84" t="s">
        <v>88</v>
      </c>
      <c r="B63" s="42">
        <v>0.21604854011504873</v>
      </c>
      <c r="C63" s="32">
        <v>0.23783838087609996</v>
      </c>
      <c r="D63" s="32">
        <v>0.19448355595204675</v>
      </c>
      <c r="E63" s="32">
        <v>0.21785528565553949</v>
      </c>
      <c r="F63" s="32">
        <v>0.21087669277028603</v>
      </c>
      <c r="G63" s="33">
        <v>0.22762054137298174</v>
      </c>
      <c r="H63" s="9">
        <f t="shared" si="15"/>
        <v>1.1008562277229359</v>
      </c>
      <c r="I63" s="8">
        <f t="shared" si="16"/>
        <v>1.1201732948016203</v>
      </c>
      <c r="J63" s="11">
        <f t="shared" si="17"/>
        <v>1.0794011342966918</v>
      </c>
      <c r="K63" s="42">
        <v>0.1693356005586471</v>
      </c>
      <c r="L63" s="32">
        <v>0.19031251283537789</v>
      </c>
      <c r="M63" s="32">
        <v>0.20648899903741172</v>
      </c>
      <c r="N63" s="32">
        <v>0.22257641338374595</v>
      </c>
      <c r="O63" s="32">
        <v>0.22246748687652337</v>
      </c>
      <c r="P63" s="33">
        <v>0.21970272887405051</v>
      </c>
      <c r="Q63" s="8">
        <f t="shared" si="18"/>
        <v>1.1238777445943253</v>
      </c>
      <c r="R63" s="8">
        <f t="shared" si="19"/>
        <v>1.0779093047151607</v>
      </c>
      <c r="S63" s="49">
        <f t="shared" si="20"/>
        <v>0.98757230532294638</v>
      </c>
      <c r="T63" s="8">
        <f t="shared" si="21"/>
        <v>1.0631197848774774</v>
      </c>
      <c r="U63" s="10">
        <f t="shared" si="24"/>
        <v>1.865858013089722</v>
      </c>
      <c r="V63" s="8">
        <f t="shared" si="25"/>
        <v>1.4935643930688272</v>
      </c>
      <c r="W63" s="11">
        <f t="shared" si="26"/>
        <v>1.3325939929588788</v>
      </c>
      <c r="X63" s="9">
        <f t="shared" si="27"/>
        <v>2.6758993918912508</v>
      </c>
      <c r="Y63" s="8">
        <f t="shared" si="28"/>
        <v>1.7670644339592798</v>
      </c>
      <c r="Z63" s="49">
        <f t="shared" si="29"/>
        <v>1.5193420081891482</v>
      </c>
      <c r="AA63" s="46">
        <f t="shared" si="22"/>
        <v>1.5640054663724758</v>
      </c>
      <c r="AB63" s="39" t="s">
        <v>177</v>
      </c>
      <c r="AC63" s="47" t="s">
        <v>177</v>
      </c>
      <c r="AD63" s="48">
        <f t="shared" si="23"/>
        <v>1.9874352780132263</v>
      </c>
      <c r="AE63" s="39">
        <v>4.0000000000000002E-4</v>
      </c>
      <c r="AF63" s="47">
        <v>2.9999999999999997E-4</v>
      </c>
    </row>
    <row r="64" spans="1:32" ht="15" customHeight="1" x14ac:dyDescent="0.25">
      <c r="A64" s="84" t="s">
        <v>89</v>
      </c>
      <c r="B64" s="42">
        <v>0.67476233381785855</v>
      </c>
      <c r="C64" s="32">
        <v>0.65006219678334987</v>
      </c>
      <c r="D64" s="32">
        <v>0.81727675658380572</v>
      </c>
      <c r="E64" s="32">
        <v>0.77107615072375169</v>
      </c>
      <c r="F64" s="32">
        <v>0.78621118015267677</v>
      </c>
      <c r="G64" s="33">
        <v>0.77765137243577043</v>
      </c>
      <c r="H64" s="9">
        <f t="shared" si="15"/>
        <v>0.96339431560331268</v>
      </c>
      <c r="I64" s="8">
        <f t="shared" si="16"/>
        <v>0.94347006018723534</v>
      </c>
      <c r="J64" s="11">
        <f t="shared" si="17"/>
        <v>0.98911258459178353</v>
      </c>
      <c r="K64" s="42">
        <v>0.27628448616326345</v>
      </c>
      <c r="L64" s="32">
        <v>0.30651899174769326</v>
      </c>
      <c r="M64" s="32">
        <v>0.75458871487149048</v>
      </c>
      <c r="N64" s="32">
        <v>0.81002439305891449</v>
      </c>
      <c r="O64" s="32">
        <v>0.79595798054953659</v>
      </c>
      <c r="P64" s="33">
        <v>0.81065379181962105</v>
      </c>
      <c r="Q64" s="8">
        <f t="shared" si="18"/>
        <v>1.1094325128576472</v>
      </c>
      <c r="R64" s="8">
        <f t="shared" si="19"/>
        <v>1.0734647591395068</v>
      </c>
      <c r="S64" s="49">
        <f t="shared" si="20"/>
        <v>1.0184630490920366</v>
      </c>
      <c r="T64" s="8">
        <f t="shared" si="21"/>
        <v>1.0671201070297303</v>
      </c>
      <c r="U64" s="10">
        <f t="shared" si="24"/>
        <v>1.6328717213615469</v>
      </c>
      <c r="V64" s="8">
        <f t="shared" si="25"/>
        <v>1.2579600802496471</v>
      </c>
      <c r="W64" s="11">
        <f t="shared" si="26"/>
        <v>1.2211266476441771</v>
      </c>
      <c r="X64" s="9">
        <f t="shared" si="27"/>
        <v>2.6415059829943983</v>
      </c>
      <c r="Y64" s="8">
        <f t="shared" si="28"/>
        <v>1.7597782936713227</v>
      </c>
      <c r="Z64" s="49">
        <f t="shared" si="29"/>
        <v>1.5668662293723639</v>
      </c>
      <c r="AA64" s="46">
        <f t="shared" si="22"/>
        <v>1.370652816418457</v>
      </c>
      <c r="AB64" s="39">
        <v>3.3E-3</v>
      </c>
      <c r="AC64" s="47">
        <v>6.0000000000000001E-3</v>
      </c>
      <c r="AD64" s="48">
        <f t="shared" si="23"/>
        <v>1.9893835020126949</v>
      </c>
      <c r="AE64" s="39">
        <v>1.8E-3</v>
      </c>
      <c r="AF64" s="47">
        <v>1.6999999999999999E-3</v>
      </c>
    </row>
    <row r="65" spans="1:32" ht="15" customHeight="1" x14ac:dyDescent="0.25">
      <c r="A65" s="84" t="s">
        <v>90</v>
      </c>
      <c r="B65" s="42">
        <v>0.21151804103076799</v>
      </c>
      <c r="C65" s="32">
        <v>0.20280320735423035</v>
      </c>
      <c r="D65" s="32">
        <v>0.21142427241571379</v>
      </c>
      <c r="E65" s="32">
        <v>0.22570239192368816</v>
      </c>
      <c r="F65" s="32">
        <v>0.2189598662583048</v>
      </c>
      <c r="G65" s="33">
        <v>0.20724902759895969</v>
      </c>
      <c r="H65" s="9">
        <f t="shared" si="15"/>
        <v>0.95879862713332353</v>
      </c>
      <c r="I65" s="8">
        <f t="shared" si="16"/>
        <v>1.0675330194817934</v>
      </c>
      <c r="J65" s="11">
        <f t="shared" si="17"/>
        <v>0.94651604945022227</v>
      </c>
      <c r="K65" s="42">
        <v>0.21211512534987645</v>
      </c>
      <c r="L65" s="32">
        <v>0.23265895617010429</v>
      </c>
      <c r="M65" s="32">
        <v>0.2402014815589523</v>
      </c>
      <c r="N65" s="32">
        <v>0.24468981895615619</v>
      </c>
      <c r="O65" s="32">
        <v>0.20744158482032946</v>
      </c>
      <c r="P65" s="33">
        <v>0.22807957790965433</v>
      </c>
      <c r="Q65" s="8">
        <f t="shared" si="18"/>
        <v>1.0968522673069236</v>
      </c>
      <c r="R65" s="8">
        <f t="shared" si="19"/>
        <v>1.0186857190391738</v>
      </c>
      <c r="S65" s="49">
        <f t="shared" si="20"/>
        <v>1.0994882154761785</v>
      </c>
      <c r="T65" s="8">
        <f t="shared" si="21"/>
        <v>1.0716754006074254</v>
      </c>
      <c r="U65" s="10">
        <f t="shared" si="24"/>
        <v>1.6250824188700399</v>
      </c>
      <c r="V65" s="8">
        <f t="shared" si="25"/>
        <v>1.4233773593090577</v>
      </c>
      <c r="W65" s="11">
        <f t="shared" si="26"/>
        <v>1.1685383326545953</v>
      </c>
      <c r="X65" s="9">
        <f t="shared" si="27"/>
        <v>2.6115530173974375</v>
      </c>
      <c r="Y65" s="8">
        <f t="shared" si="28"/>
        <v>1.6699765885888096</v>
      </c>
      <c r="Z65" s="49">
        <f t="shared" si="29"/>
        <v>1.691520331501813</v>
      </c>
      <c r="AA65" s="46">
        <f t="shared" si="22"/>
        <v>1.4056660369445642</v>
      </c>
      <c r="AB65" s="39">
        <v>1.1999999999999999E-3</v>
      </c>
      <c r="AC65" s="47">
        <v>1.9E-3</v>
      </c>
      <c r="AD65" s="48">
        <f t="shared" si="23"/>
        <v>1.9910166458293534</v>
      </c>
      <c r="AE65" s="39">
        <v>2.9999999999999997E-4</v>
      </c>
      <c r="AF65" s="47">
        <v>2.0000000000000001E-4</v>
      </c>
    </row>
    <row r="66" spans="1:32" ht="15" customHeight="1" x14ac:dyDescent="0.25">
      <c r="A66" s="84" t="s">
        <v>92</v>
      </c>
      <c r="B66" s="42">
        <v>0.50600098315002251</v>
      </c>
      <c r="C66" s="32">
        <v>0.53265751190295496</v>
      </c>
      <c r="D66" s="32">
        <v>0.60061416450426364</v>
      </c>
      <c r="E66" s="32">
        <v>0.64042211039886743</v>
      </c>
      <c r="F66" s="32">
        <v>0.61361076233178513</v>
      </c>
      <c r="G66" s="33">
        <v>0.58391446401392588</v>
      </c>
      <c r="H66" s="9">
        <f t="shared" si="15"/>
        <v>1.0526807845055692</v>
      </c>
      <c r="I66" s="8">
        <f t="shared" si="16"/>
        <v>1.0662787330822618</v>
      </c>
      <c r="J66" s="11">
        <f t="shared" si="17"/>
        <v>0.95160401325913813</v>
      </c>
      <c r="K66" s="42">
        <v>0.5400914820826348</v>
      </c>
      <c r="L66" s="32">
        <v>0.62460925969070835</v>
      </c>
      <c r="M66" s="32">
        <v>0.68281375208369455</v>
      </c>
      <c r="N66" s="32">
        <v>0.72349360235992055</v>
      </c>
      <c r="O66" s="32">
        <v>0.6849328379058196</v>
      </c>
      <c r="P66" s="33">
        <v>0.66824646600030435</v>
      </c>
      <c r="Q66" s="8">
        <f t="shared" si="18"/>
        <v>1.1564878921662798</v>
      </c>
      <c r="R66" s="8">
        <f t="shared" si="19"/>
        <v>1.0595767881828482</v>
      </c>
      <c r="S66" s="49">
        <f t="shared" si="20"/>
        <v>0.97563794436176576</v>
      </c>
      <c r="T66" s="8">
        <f t="shared" si="21"/>
        <v>1.0639008749036314</v>
      </c>
      <c r="U66" s="10">
        <f t="shared" si="24"/>
        <v>1.7842047195009649</v>
      </c>
      <c r="V66" s="8">
        <f t="shared" si="25"/>
        <v>1.4217049774430157</v>
      </c>
      <c r="W66" s="11">
        <f t="shared" si="26"/>
        <v>1.1748197694557261</v>
      </c>
      <c r="X66" s="9">
        <f t="shared" si="27"/>
        <v>2.7535426003959045</v>
      </c>
      <c r="Y66" s="8">
        <f t="shared" si="28"/>
        <v>1.7370111281686036</v>
      </c>
      <c r="Z66" s="49">
        <f t="shared" si="29"/>
        <v>1.5009814528642549</v>
      </c>
      <c r="AA66" s="46">
        <f t="shared" si="22"/>
        <v>1.4602431554665689</v>
      </c>
      <c r="AB66" s="39">
        <v>5.0000000000000001E-4</v>
      </c>
      <c r="AC66" s="47">
        <v>6.9999999999999999E-4</v>
      </c>
      <c r="AD66" s="48">
        <f t="shared" si="23"/>
        <v>1.9971783938095877</v>
      </c>
      <c r="AE66" s="39">
        <v>4.0000000000000002E-4</v>
      </c>
      <c r="AF66" s="47">
        <v>2.9999999999999997E-4</v>
      </c>
    </row>
    <row r="67" spans="1:32" ht="15" customHeight="1" x14ac:dyDescent="0.25">
      <c r="A67" s="84" t="s">
        <v>93</v>
      </c>
      <c r="B67" s="42">
        <v>1.7838870153237051E-2</v>
      </c>
      <c r="C67" s="32">
        <v>2.3154881165553486E-2</v>
      </c>
      <c r="D67" s="32">
        <v>2.1956022714202654E-2</v>
      </c>
      <c r="E67" s="32">
        <v>2.4424120373550531E-2</v>
      </c>
      <c r="F67" s="32">
        <v>2.4487369323056341E-2</v>
      </c>
      <c r="G67" s="33">
        <v>2.6399822120613162E-2</v>
      </c>
      <c r="H67" s="9">
        <f t="shared" si="15"/>
        <v>1.2980015531618065</v>
      </c>
      <c r="I67" s="8">
        <f t="shared" si="16"/>
        <v>1.1124109631090582</v>
      </c>
      <c r="J67" s="11">
        <f t="shared" si="17"/>
        <v>1.0780995611380815</v>
      </c>
      <c r="K67" s="42">
        <v>1.9607278514652968E-2</v>
      </c>
      <c r="L67" s="32">
        <v>2.4866196567052787E-2</v>
      </c>
      <c r="M67" s="32">
        <v>2.7051545568747466E-2</v>
      </c>
      <c r="N67" s="32">
        <v>2.7401417054681434E-2</v>
      </c>
      <c r="O67" s="32">
        <v>2.6295415614218796E-2</v>
      </c>
      <c r="P67" s="33">
        <v>2.246526580855724E-2</v>
      </c>
      <c r="Q67" s="8">
        <f t="shared" si="18"/>
        <v>1.26821254405448</v>
      </c>
      <c r="R67" s="8">
        <f t="shared" si="19"/>
        <v>1.0129335118780856</v>
      </c>
      <c r="S67" s="49">
        <f t="shared" si="20"/>
        <v>0.85434153763325693</v>
      </c>
      <c r="T67" s="8">
        <f t="shared" si="21"/>
        <v>1.0451625311886075</v>
      </c>
      <c r="U67" s="10">
        <f t="shared" si="24"/>
        <v>2.2000026324776383</v>
      </c>
      <c r="V67" s="8">
        <f t="shared" si="25"/>
        <v>1.4832146174787442</v>
      </c>
      <c r="W67" s="11">
        <f t="shared" si="26"/>
        <v>1.3309871125161499</v>
      </c>
      <c r="X67" s="9">
        <f t="shared" si="27"/>
        <v>3.0195536763201907</v>
      </c>
      <c r="Y67" s="8">
        <f t="shared" si="28"/>
        <v>1.6605467407837469</v>
      </c>
      <c r="Z67" s="49">
        <f t="shared" si="29"/>
        <v>1.3143715963588567</v>
      </c>
      <c r="AA67" s="46">
        <f t="shared" si="22"/>
        <v>1.6714014541575108</v>
      </c>
      <c r="AB67" s="39" t="s">
        <v>177</v>
      </c>
      <c r="AC67" s="47" t="s">
        <v>177</v>
      </c>
      <c r="AD67" s="48">
        <f t="shared" si="23"/>
        <v>1.9981573378209314</v>
      </c>
      <c r="AE67" s="39">
        <v>5.9999999999999995E-4</v>
      </c>
      <c r="AF67" s="47">
        <v>5.0000000000000001E-4</v>
      </c>
    </row>
    <row r="68" spans="1:32" ht="15" customHeight="1" x14ac:dyDescent="0.25">
      <c r="A68" s="84" t="s">
        <v>94</v>
      </c>
      <c r="B68" s="42">
        <v>0.42029884207983437</v>
      </c>
      <c r="C68" s="32">
        <v>0.48644071752899748</v>
      </c>
      <c r="D68" s="32">
        <v>0.56628707791648236</v>
      </c>
      <c r="E68" s="32">
        <v>0.62747424130865104</v>
      </c>
      <c r="F68" s="32">
        <v>0.62264477630795245</v>
      </c>
      <c r="G68" s="33">
        <v>0.61093755896557422</v>
      </c>
      <c r="H68" s="9">
        <f t="shared" si="15"/>
        <v>1.1573686834868788</v>
      </c>
      <c r="I68" s="8">
        <f t="shared" si="16"/>
        <v>1.1080497256220152</v>
      </c>
      <c r="J68" s="11">
        <f t="shared" si="17"/>
        <v>0.98119759807221452</v>
      </c>
      <c r="K68" s="42">
        <v>0.6370583754921374</v>
      </c>
      <c r="L68" s="32">
        <v>0.73392208654151792</v>
      </c>
      <c r="M68" s="32">
        <v>0.52512633383777896</v>
      </c>
      <c r="N68" s="32">
        <v>0.54947051157994553</v>
      </c>
      <c r="O68" s="32">
        <v>0.60562917588964249</v>
      </c>
      <c r="P68" s="33">
        <v>0.60884679500384487</v>
      </c>
      <c r="Q68" s="8">
        <f t="shared" si="18"/>
        <v>1.1520484068270067</v>
      </c>
      <c r="R68" s="8">
        <f t="shared" si="19"/>
        <v>1.0463587067977569</v>
      </c>
      <c r="S68" s="49">
        <f t="shared" si="20"/>
        <v>1.0053128535452009</v>
      </c>
      <c r="T68" s="8">
        <f t="shared" si="21"/>
        <v>1.0679066557233214</v>
      </c>
      <c r="U68" s="10">
        <f t="shared" si="24"/>
        <v>1.9616418364184387</v>
      </c>
      <c r="V68" s="8">
        <f t="shared" si="25"/>
        <v>1.4773996341626869</v>
      </c>
      <c r="W68" s="11">
        <f t="shared" si="26"/>
        <v>1.2113550593484128</v>
      </c>
      <c r="X68" s="9">
        <f t="shared" si="27"/>
        <v>2.7429723972071591</v>
      </c>
      <c r="Y68" s="8">
        <f t="shared" si="28"/>
        <v>1.7153421422914048</v>
      </c>
      <c r="Z68" s="49">
        <f t="shared" si="29"/>
        <v>1.5466351593003091</v>
      </c>
      <c r="AA68" s="46">
        <f t="shared" si="22"/>
        <v>1.5501321766431795</v>
      </c>
      <c r="AB68" s="39">
        <v>2.0000000000000001E-4</v>
      </c>
      <c r="AC68" s="47">
        <v>1E-4</v>
      </c>
      <c r="AD68" s="48">
        <f t="shared" si="23"/>
        <v>2.0016498995996241</v>
      </c>
      <c r="AE68" s="39">
        <v>2.0000000000000001E-4</v>
      </c>
      <c r="AF68" s="47" t="s">
        <v>177</v>
      </c>
    </row>
    <row r="69" spans="1:32" ht="15" customHeight="1" x14ac:dyDescent="0.25">
      <c r="A69" s="84" t="s">
        <v>95</v>
      </c>
      <c r="B69" s="42">
        <v>0.19943666236401877</v>
      </c>
      <c r="C69" s="32">
        <v>0.20280320735423035</v>
      </c>
      <c r="D69" s="32">
        <v>0.23460623918516788</v>
      </c>
      <c r="E69" s="32">
        <v>0.23747305132591115</v>
      </c>
      <c r="F69" s="32">
        <v>0.2189598662583048</v>
      </c>
      <c r="G69" s="33">
        <v>0.24383460252300321</v>
      </c>
      <c r="H69" s="9">
        <f t="shared" ref="H69:H103" si="30">C69/B69</f>
        <v>1.0168802714120178</v>
      </c>
      <c r="I69" s="8">
        <f t="shared" ref="I69:I103" si="31">E69/D69</f>
        <v>1.0122196756177511</v>
      </c>
      <c r="J69" s="11">
        <f t="shared" ref="J69:J103" si="32">G69/F69</f>
        <v>1.1136040895976522</v>
      </c>
      <c r="K69" s="42">
        <v>0.18502144104073978</v>
      </c>
      <c r="L69" s="32">
        <v>0.21887175956385185</v>
      </c>
      <c r="M69" s="32">
        <v>0.25977647141016941</v>
      </c>
      <c r="N69" s="32">
        <v>0.28987813948296354</v>
      </c>
      <c r="O69" s="32">
        <v>0.2875799664360652</v>
      </c>
      <c r="P69" s="33">
        <v>0.25854095527718957</v>
      </c>
      <c r="Q69" s="8">
        <f t="shared" ref="Q69:Q103" si="33">L69/K69</f>
        <v>1.1829534908641133</v>
      </c>
      <c r="R69" s="8">
        <f t="shared" ref="R69:R103" si="34">N69/M69</f>
        <v>1.115875267338071</v>
      </c>
      <c r="S69" s="49">
        <f t="shared" ref="S69:S100" si="35">P69/O69</f>
        <v>0.89902283000185412</v>
      </c>
      <c r="T69" s="8">
        <f t="shared" ref="T69:T100" si="36">AVERAGE(Q69:S69)</f>
        <v>1.065950529401346</v>
      </c>
      <c r="U69" s="10">
        <f t="shared" si="24"/>
        <v>1.7235258837491827</v>
      </c>
      <c r="V69" s="8">
        <f t="shared" si="25"/>
        <v>1.3496262341570013</v>
      </c>
      <c r="W69" s="11">
        <f t="shared" si="26"/>
        <v>1.3748198637008051</v>
      </c>
      <c r="X69" s="9">
        <f t="shared" si="27"/>
        <v>2.8165559306288412</v>
      </c>
      <c r="Y69" s="8">
        <f t="shared" si="28"/>
        <v>1.8293037169476574</v>
      </c>
      <c r="Z69" s="49">
        <f t="shared" si="29"/>
        <v>1.3831120461566986</v>
      </c>
      <c r="AA69" s="46">
        <f t="shared" ref="AA69:AA91" si="37">AVERAGE(U69:W69)</f>
        <v>1.4826573272023296</v>
      </c>
      <c r="AB69" s="39">
        <v>2.9999999999999997E-4</v>
      </c>
      <c r="AC69" s="47">
        <v>2.9999999999999997E-4</v>
      </c>
      <c r="AD69" s="48">
        <f t="shared" ref="AD69:AD91" si="38">AVERAGE(X69:Z69)</f>
        <v>2.009657231244399</v>
      </c>
      <c r="AE69" s="39">
        <v>5.9999999999999995E-4</v>
      </c>
      <c r="AF69" s="47">
        <v>5.0000000000000001E-4</v>
      </c>
    </row>
    <row r="70" spans="1:32" ht="15" customHeight="1" x14ac:dyDescent="0.25">
      <c r="A70" s="84" t="s">
        <v>96</v>
      </c>
      <c r="B70" s="42">
        <v>3.316425012927732</v>
      </c>
      <c r="C70" s="32">
        <v>3.2005467879446661</v>
      </c>
      <c r="D70" s="32">
        <v>3.5309077944814904</v>
      </c>
      <c r="E70" s="32">
        <v>3.5191331547939715</v>
      </c>
      <c r="F70" s="32">
        <v>3.2430311069308937</v>
      </c>
      <c r="G70" s="33">
        <v>3.4109822483342995</v>
      </c>
      <c r="H70" s="9">
        <f t="shared" si="30"/>
        <v>0.9650592959191413</v>
      </c>
      <c r="I70" s="8">
        <f t="shared" si="31"/>
        <v>0.99666526559942414</v>
      </c>
      <c r="J70" s="11">
        <f t="shared" si="32"/>
        <v>1.05178832267272</v>
      </c>
      <c r="K70" s="42">
        <v>2.4181121344824192</v>
      </c>
      <c r="L70" s="32">
        <v>2.8699523844443933</v>
      </c>
      <c r="M70" s="32">
        <v>2.875218311568847</v>
      </c>
      <c r="N70" s="32">
        <v>2.9665643435531646</v>
      </c>
      <c r="O70" s="32">
        <v>3.0965977120380579</v>
      </c>
      <c r="P70" s="33">
        <v>3.0906874714130756</v>
      </c>
      <c r="Q70" s="8">
        <f t="shared" si="33"/>
        <v>1.1868566157535483</v>
      </c>
      <c r="R70" s="8">
        <f t="shared" si="34"/>
        <v>1.0317701204172127</v>
      </c>
      <c r="S70" s="49">
        <f t="shared" si="35"/>
        <v>0.99809137602795284</v>
      </c>
      <c r="T70" s="8">
        <f t="shared" si="36"/>
        <v>1.0722393707329048</v>
      </c>
      <c r="U70" s="10">
        <f t="shared" si="24"/>
        <v>1.6356937218968497</v>
      </c>
      <c r="V70" s="8">
        <f t="shared" si="25"/>
        <v>1.3288870207992323</v>
      </c>
      <c r="W70" s="11">
        <f t="shared" si="26"/>
        <v>1.2985041020650865</v>
      </c>
      <c r="X70" s="9">
        <f t="shared" si="27"/>
        <v>2.825849085127496</v>
      </c>
      <c r="Y70" s="8">
        <f t="shared" si="28"/>
        <v>1.6914264269134636</v>
      </c>
      <c r="Z70" s="49">
        <f t="shared" si="29"/>
        <v>1.5355251938891581</v>
      </c>
      <c r="AA70" s="46">
        <f t="shared" si="37"/>
        <v>1.4210282815870563</v>
      </c>
      <c r="AB70" s="39">
        <v>8.0000000000000004E-4</v>
      </c>
      <c r="AC70" s="47">
        <v>1.1999999999999999E-3</v>
      </c>
      <c r="AD70" s="48">
        <f t="shared" si="38"/>
        <v>2.0176002353100393</v>
      </c>
      <c r="AE70" s="39">
        <v>2.9999999999999997E-4</v>
      </c>
      <c r="AF70" s="47">
        <v>2.0000000000000001E-4</v>
      </c>
    </row>
    <row r="71" spans="1:32" ht="15" customHeight="1" x14ac:dyDescent="0.25">
      <c r="A71" s="84" t="s">
        <v>97</v>
      </c>
      <c r="B71" s="42">
        <v>1.6356073086230447</v>
      </c>
      <c r="C71" s="32">
        <v>1.8785288503540991</v>
      </c>
      <c r="D71" s="32">
        <v>1.8323805444256589</v>
      </c>
      <c r="E71" s="32">
        <v>2.0901746129305274</v>
      </c>
      <c r="F71" s="32">
        <v>1.8807724209143621</v>
      </c>
      <c r="G71" s="33">
        <v>1.9334231202363104</v>
      </c>
      <c r="H71" s="9">
        <f t="shared" si="30"/>
        <v>1.1485206995899038</v>
      </c>
      <c r="I71" s="8">
        <f t="shared" si="31"/>
        <v>1.1406880624710363</v>
      </c>
      <c r="J71" s="11">
        <f t="shared" si="32"/>
        <v>1.0279941893747844</v>
      </c>
      <c r="K71" s="42">
        <v>1.9575192067209242</v>
      </c>
      <c r="L71" s="32">
        <v>2.2485442212308628</v>
      </c>
      <c r="M71" s="32">
        <v>1.5452059198825856</v>
      </c>
      <c r="N71" s="32">
        <v>1.5676496131594373</v>
      </c>
      <c r="O71" s="32">
        <v>1.6031853085358736</v>
      </c>
      <c r="P71" s="33">
        <v>1.7496250651431211</v>
      </c>
      <c r="Q71" s="8">
        <f t="shared" si="33"/>
        <v>1.1486703239032019</v>
      </c>
      <c r="R71" s="8">
        <f t="shared" si="34"/>
        <v>1.0145247264381159</v>
      </c>
      <c r="S71" s="49">
        <f t="shared" si="35"/>
        <v>1.0913430006048304</v>
      </c>
      <c r="T71" s="8">
        <f t="shared" si="36"/>
        <v>1.0848460169820493</v>
      </c>
      <c r="U71" s="10">
        <f t="shared" si="24"/>
        <v>1.9466452535422099</v>
      </c>
      <c r="V71" s="8">
        <f t="shared" si="25"/>
        <v>1.5209174166280484</v>
      </c>
      <c r="W71" s="11">
        <f t="shared" si="26"/>
        <v>1.2691286288577583</v>
      </c>
      <c r="X71" s="9">
        <f t="shared" si="27"/>
        <v>2.7349293426266712</v>
      </c>
      <c r="Y71" s="8">
        <f t="shared" si="28"/>
        <v>1.663155289242813</v>
      </c>
      <c r="Z71" s="49">
        <f t="shared" si="29"/>
        <v>1.678989231699739</v>
      </c>
      <c r="AA71" s="46">
        <f t="shared" si="37"/>
        <v>1.5788970996760054</v>
      </c>
      <c r="AB71" s="39" t="s">
        <v>177</v>
      </c>
      <c r="AC71" s="47" t="s">
        <v>177</v>
      </c>
      <c r="AD71" s="48">
        <f t="shared" si="38"/>
        <v>2.0256912878564077</v>
      </c>
      <c r="AE71" s="39">
        <v>1E-4</v>
      </c>
      <c r="AF71" s="47" t="s">
        <v>177</v>
      </c>
    </row>
    <row r="72" spans="1:32" ht="15" customHeight="1" x14ac:dyDescent="0.25">
      <c r="A72" s="84" t="s">
        <v>98</v>
      </c>
      <c r="B72" s="42">
        <v>0.23454809297232032</v>
      </c>
      <c r="C72" s="32">
        <v>0.25461052751197233</v>
      </c>
      <c r="D72" s="32">
        <v>0.24485981845376445</v>
      </c>
      <c r="E72" s="32">
        <v>0.2920104483452956</v>
      </c>
      <c r="F72" s="32">
        <v>0.29646356992225498</v>
      </c>
      <c r="G72" s="33">
        <v>0.28457763007104731</v>
      </c>
      <c r="H72" s="9">
        <f t="shared" si="30"/>
        <v>1.0855365493933886</v>
      </c>
      <c r="I72" s="8">
        <f t="shared" si="31"/>
        <v>1.1925617285403418</v>
      </c>
      <c r="J72" s="11">
        <f t="shared" si="32"/>
        <v>0.95990758711323398</v>
      </c>
      <c r="K72" s="42">
        <v>0.27485848727824719</v>
      </c>
      <c r="L72" s="32">
        <v>0.31144293677726087</v>
      </c>
      <c r="M72" s="32">
        <v>0.31415144321910576</v>
      </c>
      <c r="N72" s="32">
        <v>0.35044976784159027</v>
      </c>
      <c r="O72" s="32">
        <v>0.32264056277787417</v>
      </c>
      <c r="P72" s="33">
        <v>0.33164823121880577</v>
      </c>
      <c r="Q72" s="8">
        <f t="shared" si="33"/>
        <v>1.1331028554413101</v>
      </c>
      <c r="R72" s="8">
        <f t="shared" si="34"/>
        <v>1.1155440326822506</v>
      </c>
      <c r="S72" s="49">
        <f t="shared" si="35"/>
        <v>1.0279185864398985</v>
      </c>
      <c r="T72" s="8">
        <f t="shared" si="36"/>
        <v>1.092188491521153</v>
      </c>
      <c r="U72" s="10">
        <f t="shared" si="24"/>
        <v>1.8398924565989638</v>
      </c>
      <c r="V72" s="8">
        <f t="shared" si="25"/>
        <v>1.5900823047204558</v>
      </c>
      <c r="W72" s="11">
        <f t="shared" si="26"/>
        <v>1.1850710952015233</v>
      </c>
      <c r="X72" s="9">
        <f t="shared" si="27"/>
        <v>2.6978639415269288</v>
      </c>
      <c r="Y72" s="8">
        <f t="shared" si="28"/>
        <v>1.828760709315165</v>
      </c>
      <c r="Z72" s="49">
        <f t="shared" si="29"/>
        <v>1.5814132099075362</v>
      </c>
      <c r="AA72" s="46">
        <f t="shared" si="37"/>
        <v>1.5383486188403144</v>
      </c>
      <c r="AB72" s="39">
        <v>1E-4</v>
      </c>
      <c r="AC72" s="47" t="s">
        <v>177</v>
      </c>
      <c r="AD72" s="48">
        <f t="shared" si="38"/>
        <v>2.0360126202498767</v>
      </c>
      <c r="AE72" s="39">
        <v>2.0000000000000001E-4</v>
      </c>
      <c r="AF72" s="47">
        <v>1E-4</v>
      </c>
    </row>
    <row r="73" spans="1:32" ht="15" customHeight="1" x14ac:dyDescent="0.25">
      <c r="A73" s="84" t="s">
        <v>100</v>
      </c>
      <c r="B73" s="42">
        <v>0.13110154791665815</v>
      </c>
      <c r="C73" s="32">
        <v>0.14354163775506865</v>
      </c>
      <c r="D73" s="32">
        <v>0.11512982332706966</v>
      </c>
      <c r="E73" s="32">
        <v>0.12996768699652322</v>
      </c>
      <c r="F73" s="32">
        <v>0.12956909010743403</v>
      </c>
      <c r="G73" s="33">
        <v>0.13490933560702753</v>
      </c>
      <c r="H73" s="9">
        <f t="shared" si="30"/>
        <v>1.0948889623051492</v>
      </c>
      <c r="I73" s="8">
        <f t="shared" si="31"/>
        <v>1.1288794097016985</v>
      </c>
      <c r="J73" s="11">
        <f t="shared" si="32"/>
        <v>1.0412154279633017</v>
      </c>
      <c r="K73" s="42">
        <v>0.10516632809711167</v>
      </c>
      <c r="L73" s="32">
        <v>0.10758933319786347</v>
      </c>
      <c r="M73" s="32">
        <v>0.14667653004758172</v>
      </c>
      <c r="N73" s="32">
        <v>0.1946943258660683</v>
      </c>
      <c r="O73" s="32">
        <v>0.1615289217361543</v>
      </c>
      <c r="P73" s="33">
        <v>0.16030298352642</v>
      </c>
      <c r="Q73" s="8">
        <f t="shared" si="33"/>
        <v>1.0230397423262165</v>
      </c>
      <c r="R73" s="8">
        <f t="shared" si="34"/>
        <v>1.3273720465224372</v>
      </c>
      <c r="S73" s="49">
        <f t="shared" si="35"/>
        <v>0.99241041049146128</v>
      </c>
      <c r="T73" s="8">
        <f t="shared" si="36"/>
        <v>1.114274066446705</v>
      </c>
      <c r="U73" s="10">
        <f t="shared" si="24"/>
        <v>1.8557440039070328</v>
      </c>
      <c r="V73" s="8">
        <f t="shared" si="25"/>
        <v>1.5051725462689314</v>
      </c>
      <c r="W73" s="11">
        <f t="shared" si="26"/>
        <v>1.2854511456337057</v>
      </c>
      <c r="X73" s="9">
        <f t="shared" si="27"/>
        <v>2.4358089103005156</v>
      </c>
      <c r="Y73" s="8">
        <f t="shared" si="28"/>
        <v>2.1760197483974379</v>
      </c>
      <c r="Z73" s="49">
        <f t="shared" si="29"/>
        <v>1.5267852469099403</v>
      </c>
      <c r="AA73" s="46">
        <f t="shared" si="37"/>
        <v>1.5487892319365564</v>
      </c>
      <c r="AB73" s="39" t="s">
        <v>177</v>
      </c>
      <c r="AC73" s="47" t="s">
        <v>177</v>
      </c>
      <c r="AD73" s="48">
        <f t="shared" si="38"/>
        <v>2.0462046352026313</v>
      </c>
      <c r="AE73" s="39">
        <v>2.9999999999999997E-4</v>
      </c>
      <c r="AF73" s="47">
        <v>1E-4</v>
      </c>
    </row>
    <row r="74" spans="1:32" ht="15" customHeight="1" x14ac:dyDescent="0.25">
      <c r="A74" s="84" t="s">
        <v>101</v>
      </c>
      <c r="B74" s="42">
        <v>9.2969772641669279E-2</v>
      </c>
      <c r="C74" s="32">
        <v>9.8443183842135906E-2</v>
      </c>
      <c r="D74" s="32">
        <v>0.10978011357101328</v>
      </c>
      <c r="E74" s="32">
        <v>0.12172823387071836</v>
      </c>
      <c r="F74" s="32">
        <v>0.13099552985509269</v>
      </c>
      <c r="G74" s="33">
        <v>0.10539141789304296</v>
      </c>
      <c r="H74" s="9">
        <f t="shared" si="30"/>
        <v>1.0588730191001181</v>
      </c>
      <c r="I74" s="8">
        <f t="shared" si="31"/>
        <v>1.1088368367552857</v>
      </c>
      <c r="J74" s="11">
        <f t="shared" si="32"/>
        <v>0.80454209399074139</v>
      </c>
      <c r="K74" s="42">
        <v>0.13083405769715786</v>
      </c>
      <c r="L74" s="32">
        <v>0.11054378622901154</v>
      </c>
      <c r="M74" s="32">
        <v>9.5564010048007311E-2</v>
      </c>
      <c r="N74" s="32">
        <v>0.12066240843959626</v>
      </c>
      <c r="O74" s="32">
        <v>0.10142515530068873</v>
      </c>
      <c r="P74" s="33">
        <v>0.1359338667621576</v>
      </c>
      <c r="Q74" s="8">
        <f t="shared" si="33"/>
        <v>0.84491598116514666</v>
      </c>
      <c r="R74" s="8">
        <f t="shared" si="34"/>
        <v>1.2626344204160183</v>
      </c>
      <c r="S74" s="49">
        <f t="shared" si="35"/>
        <v>1.340238191986624</v>
      </c>
      <c r="T74" s="8">
        <f t="shared" si="36"/>
        <v>1.1492628645225962</v>
      </c>
      <c r="U74" s="10">
        <f t="shared" si="24"/>
        <v>1.7947000323730817</v>
      </c>
      <c r="V74" s="8">
        <f t="shared" si="25"/>
        <v>1.4784491156737143</v>
      </c>
      <c r="W74" s="11">
        <f t="shared" si="26"/>
        <v>0.99326184443301402</v>
      </c>
      <c r="X74" s="9">
        <f t="shared" si="27"/>
        <v>2.0117047170598732</v>
      </c>
      <c r="Y74" s="8">
        <f t="shared" si="28"/>
        <v>2.069892492485276</v>
      </c>
      <c r="Z74" s="49">
        <f t="shared" si="29"/>
        <v>2.0619049107486522</v>
      </c>
      <c r="AA74" s="46">
        <f t="shared" si="37"/>
        <v>1.42213699749327</v>
      </c>
      <c r="AB74" s="39">
        <v>2.3E-3</v>
      </c>
      <c r="AC74" s="47">
        <v>3.8E-3</v>
      </c>
      <c r="AD74" s="48">
        <f t="shared" si="38"/>
        <v>2.0478340400979338</v>
      </c>
      <c r="AE74" s="39">
        <v>2.0000000000000001E-4</v>
      </c>
      <c r="AF74" s="47" t="s">
        <v>177</v>
      </c>
    </row>
    <row r="75" spans="1:32" ht="15" customHeight="1" x14ac:dyDescent="0.25">
      <c r="A75" s="84" t="s">
        <v>102</v>
      </c>
      <c r="B75" s="42">
        <v>0.44559408981627641</v>
      </c>
      <c r="C75" s="32">
        <v>0.4860680259306922</v>
      </c>
      <c r="D75" s="32">
        <v>0.50342817486588887</v>
      </c>
      <c r="E75" s="32">
        <v>0.52977775981444897</v>
      </c>
      <c r="F75" s="32">
        <v>0.54133730790667733</v>
      </c>
      <c r="G75" s="33">
        <v>0.51864210254560072</v>
      </c>
      <c r="H75" s="9">
        <f t="shared" si="30"/>
        <v>1.0908314024791119</v>
      </c>
      <c r="I75" s="8">
        <f t="shared" si="31"/>
        <v>1.0523403064510235</v>
      </c>
      <c r="J75" s="11">
        <f t="shared" si="32"/>
        <v>0.95807566737116689</v>
      </c>
      <c r="K75" s="42">
        <v>0.33332385255156927</v>
      </c>
      <c r="L75" s="32">
        <v>0.37840932029334401</v>
      </c>
      <c r="M75" s="32">
        <v>0.3989763992410465</v>
      </c>
      <c r="N75" s="32">
        <v>0.44659509084047244</v>
      </c>
      <c r="O75" s="32">
        <v>0.42698739488770782</v>
      </c>
      <c r="P75" s="33">
        <v>0.45349374068894666</v>
      </c>
      <c r="Q75" s="8">
        <f t="shared" si="33"/>
        <v>1.1352602503440687</v>
      </c>
      <c r="R75" s="8">
        <f t="shared" si="34"/>
        <v>1.1193521513804041</v>
      </c>
      <c r="S75" s="49">
        <f t="shared" si="35"/>
        <v>1.062077583831742</v>
      </c>
      <c r="T75" s="8">
        <f t="shared" si="36"/>
        <v>1.1055633285187383</v>
      </c>
      <c r="U75" s="10">
        <f t="shared" si="24"/>
        <v>1.8488667838629016</v>
      </c>
      <c r="V75" s="8">
        <f t="shared" si="25"/>
        <v>1.4031204086013647</v>
      </c>
      <c r="W75" s="11">
        <f t="shared" si="26"/>
        <v>1.1828094658903294</v>
      </c>
      <c r="X75" s="9">
        <f t="shared" si="27"/>
        <v>2.7030005960573065</v>
      </c>
      <c r="Y75" s="8">
        <f t="shared" si="28"/>
        <v>1.8350035268531215</v>
      </c>
      <c r="Z75" s="49">
        <f t="shared" si="29"/>
        <v>1.6339655135872952</v>
      </c>
      <c r="AA75" s="46">
        <f t="shared" si="37"/>
        <v>1.4782655527848654</v>
      </c>
      <c r="AB75" s="39">
        <v>4.0000000000000002E-4</v>
      </c>
      <c r="AC75" s="47">
        <v>4.0000000000000002E-4</v>
      </c>
      <c r="AD75" s="48">
        <f t="shared" si="38"/>
        <v>2.0573232121659077</v>
      </c>
      <c r="AE75" s="39">
        <v>2.0000000000000001E-4</v>
      </c>
      <c r="AF75" s="47">
        <v>1E-4</v>
      </c>
    </row>
    <row r="76" spans="1:32" ht="15" customHeight="1" x14ac:dyDescent="0.25">
      <c r="A76" s="84" t="s">
        <v>103</v>
      </c>
      <c r="B76" s="42">
        <v>9.410240637061458E-2</v>
      </c>
      <c r="C76" s="32">
        <v>9.9188604991047771E-2</v>
      </c>
      <c r="D76" s="32">
        <v>8.9272955033820128E-2</v>
      </c>
      <c r="E76" s="32">
        <v>0.10838814475911437</v>
      </c>
      <c r="F76" s="32">
        <v>9.8662701641440587E-2</v>
      </c>
      <c r="G76" s="33">
        <v>0.10331271199894593</v>
      </c>
      <c r="H76" s="9">
        <f t="shared" si="30"/>
        <v>1.0540496127208652</v>
      </c>
      <c r="I76" s="8">
        <f t="shared" si="31"/>
        <v>1.2141207235500679</v>
      </c>
      <c r="J76" s="11">
        <f t="shared" si="32"/>
        <v>1.0471303773375715</v>
      </c>
      <c r="K76" s="42">
        <v>0.19072543658080476</v>
      </c>
      <c r="L76" s="32">
        <v>0.24447655326117779</v>
      </c>
      <c r="M76" s="32">
        <v>0.21410149509066284</v>
      </c>
      <c r="N76" s="32">
        <v>0.22642226373836671</v>
      </c>
      <c r="O76" s="32">
        <v>0.20827638352523298</v>
      </c>
      <c r="P76" s="33">
        <v>0.19304894932628616</v>
      </c>
      <c r="Q76" s="8">
        <f t="shared" si="33"/>
        <v>1.281824583254265</v>
      </c>
      <c r="R76" s="8">
        <f t="shared" si="34"/>
        <v>1.0575463923896773</v>
      </c>
      <c r="S76" s="49">
        <f t="shared" si="35"/>
        <v>0.92688833010631766</v>
      </c>
      <c r="T76" s="8">
        <f t="shared" si="36"/>
        <v>1.0887531019167533</v>
      </c>
      <c r="U76" s="10">
        <f t="shared" si="24"/>
        <v>1.7865247673235003</v>
      </c>
      <c r="V76" s="8">
        <f t="shared" si="25"/>
        <v>1.6188276314000907</v>
      </c>
      <c r="W76" s="11">
        <f t="shared" si="26"/>
        <v>1.2927535522686067</v>
      </c>
      <c r="X76" s="9">
        <f t="shared" si="27"/>
        <v>3.0519632934625358</v>
      </c>
      <c r="Y76" s="8">
        <f t="shared" si="28"/>
        <v>1.7336826104748808</v>
      </c>
      <c r="Z76" s="49">
        <f t="shared" si="29"/>
        <v>1.4259820463174118</v>
      </c>
      <c r="AA76" s="46">
        <f t="shared" si="37"/>
        <v>1.5660353169973991</v>
      </c>
      <c r="AB76" s="39" t="s">
        <v>177</v>
      </c>
      <c r="AC76" s="47" t="s">
        <v>177</v>
      </c>
      <c r="AD76" s="48">
        <f t="shared" si="38"/>
        <v>2.0705426500849424</v>
      </c>
      <c r="AE76" s="39">
        <v>2.0000000000000001E-4</v>
      </c>
      <c r="AF76" s="47" t="s">
        <v>177</v>
      </c>
    </row>
    <row r="77" spans="1:32" ht="15" customHeight="1" x14ac:dyDescent="0.25">
      <c r="A77" s="84" t="s">
        <v>104</v>
      </c>
      <c r="B77" s="42">
        <v>8.2776140744162494E-2</v>
      </c>
      <c r="C77" s="32">
        <v>9.6206920395400353E-2</v>
      </c>
      <c r="D77" s="32">
        <v>0.10487624405847309</v>
      </c>
      <c r="E77" s="32">
        <v>0.11623525102726305</v>
      </c>
      <c r="F77" s="32">
        <v>0.11530460312312937</v>
      </c>
      <c r="G77" s="33">
        <v>0.11827952511102531</v>
      </c>
      <c r="H77" s="9">
        <f t="shared" si="30"/>
        <v>1.1622542381233811</v>
      </c>
      <c r="I77" s="8">
        <f t="shared" si="31"/>
        <v>1.1083086743882324</v>
      </c>
      <c r="J77" s="11">
        <f t="shared" si="32"/>
        <v>1.0258005483503476</v>
      </c>
      <c r="K77" s="42">
        <v>0.11942616969418811</v>
      </c>
      <c r="L77" s="32">
        <v>0.1302397813808007</v>
      </c>
      <c r="M77" s="32">
        <v>0.14123903286668807</v>
      </c>
      <c r="N77" s="32">
        <v>0.1783496022389256</v>
      </c>
      <c r="O77" s="32">
        <v>0.17154626887896182</v>
      </c>
      <c r="P77" s="33">
        <v>0.17324908377785669</v>
      </c>
      <c r="Q77" s="8">
        <f t="shared" si="33"/>
        <v>1.09054641637007</v>
      </c>
      <c r="R77" s="8">
        <f t="shared" si="34"/>
        <v>1.2627500954871678</v>
      </c>
      <c r="S77" s="49">
        <f t="shared" si="35"/>
        <v>1.0099262718450399</v>
      </c>
      <c r="T77" s="8">
        <f t="shared" si="36"/>
        <v>1.1210742612340925</v>
      </c>
      <c r="U77" s="10">
        <f t="shared" si="24"/>
        <v>1.9699224374972564</v>
      </c>
      <c r="V77" s="8">
        <f t="shared" si="25"/>
        <v>1.4777448991843098</v>
      </c>
      <c r="W77" s="11">
        <f t="shared" si="26"/>
        <v>1.2664204300621575</v>
      </c>
      <c r="X77" s="9">
        <f t="shared" si="27"/>
        <v>2.596539086595405</v>
      </c>
      <c r="Y77" s="8">
        <f t="shared" si="28"/>
        <v>2.0700821237494553</v>
      </c>
      <c r="Z77" s="49">
        <f t="shared" si="29"/>
        <v>1.5537327259154459</v>
      </c>
      <c r="AA77" s="46">
        <f t="shared" si="37"/>
        <v>1.5713625889145746</v>
      </c>
      <c r="AB77" s="39" t="s">
        <v>177</v>
      </c>
      <c r="AC77" s="47" t="s">
        <v>177</v>
      </c>
      <c r="AD77" s="48">
        <f t="shared" si="38"/>
        <v>2.0734513120867688</v>
      </c>
      <c r="AE77" s="39">
        <v>2.0000000000000001E-4</v>
      </c>
      <c r="AF77" s="47">
        <v>1E-4</v>
      </c>
    </row>
    <row r="78" spans="1:32" ht="15" customHeight="1" x14ac:dyDescent="0.25">
      <c r="A78" s="84" t="s">
        <v>106</v>
      </c>
      <c r="B78" s="42">
        <v>0.22964003736789096</v>
      </c>
      <c r="C78" s="32">
        <v>0.26504649950134074</v>
      </c>
      <c r="D78" s="32">
        <v>0.25912568003940328</v>
      </c>
      <c r="E78" s="32">
        <v>0.28180921865245362</v>
      </c>
      <c r="F78" s="32">
        <v>0.28077268794415067</v>
      </c>
      <c r="G78" s="33">
        <v>0.28707212614693156</v>
      </c>
      <c r="H78" s="9">
        <f t="shared" si="30"/>
        <v>1.1541824437030876</v>
      </c>
      <c r="I78" s="8">
        <f t="shared" si="31"/>
        <v>1.0875387518890487</v>
      </c>
      <c r="J78" s="11">
        <f t="shared" si="32"/>
        <v>1.022436078982276</v>
      </c>
      <c r="K78" s="42">
        <v>0.32334186035645557</v>
      </c>
      <c r="L78" s="32">
        <v>0.37053092223262835</v>
      </c>
      <c r="M78" s="32">
        <v>0.26630146802724175</v>
      </c>
      <c r="N78" s="32">
        <v>0.31679881120531783</v>
      </c>
      <c r="O78" s="32">
        <v>0.35770108001433831</v>
      </c>
      <c r="P78" s="33">
        <v>0.36744036449589385</v>
      </c>
      <c r="Q78" s="8">
        <f t="shared" si="33"/>
        <v>1.1459417033852377</v>
      </c>
      <c r="R78" s="8">
        <f t="shared" si="34"/>
        <v>1.189624727013936</v>
      </c>
      <c r="S78" s="49">
        <f t="shared" si="35"/>
        <v>1.0272274394060121</v>
      </c>
      <c r="T78" s="8">
        <f t="shared" si="36"/>
        <v>1.1209312899350621</v>
      </c>
      <c r="U78" s="10">
        <f t="shared" si="24"/>
        <v>1.9562414300052333</v>
      </c>
      <c r="V78" s="8">
        <f t="shared" si="25"/>
        <v>1.4500516691853982</v>
      </c>
      <c r="W78" s="11">
        <f t="shared" si="26"/>
        <v>1.2622667641756493</v>
      </c>
      <c r="X78" s="9">
        <f t="shared" si="27"/>
        <v>2.7284326271077091</v>
      </c>
      <c r="Y78" s="8">
        <f t="shared" si="28"/>
        <v>1.9502044705146491</v>
      </c>
      <c r="Z78" s="49">
        <f t="shared" si="29"/>
        <v>1.5803499067784801</v>
      </c>
      <c r="AA78" s="46">
        <f t="shared" si="37"/>
        <v>1.5561866211220936</v>
      </c>
      <c r="AB78" s="39" t="s">
        <v>177</v>
      </c>
      <c r="AC78" s="47" t="s">
        <v>177</v>
      </c>
      <c r="AD78" s="48">
        <f t="shared" si="38"/>
        <v>2.0863290014669462</v>
      </c>
      <c r="AE78" s="39">
        <v>1E-4</v>
      </c>
      <c r="AF78" s="47" t="s">
        <v>177</v>
      </c>
    </row>
    <row r="79" spans="1:32" ht="15" customHeight="1" x14ac:dyDescent="0.25">
      <c r="A79" s="84" t="s">
        <v>107</v>
      </c>
      <c r="B79" s="42">
        <v>0.54300023219056737</v>
      </c>
      <c r="C79" s="32">
        <v>0.55241130518217341</v>
      </c>
      <c r="D79" s="32">
        <v>0.54176773035378145</v>
      </c>
      <c r="E79" s="32">
        <v>0.54468736319294631</v>
      </c>
      <c r="F79" s="32">
        <v>0.50520080446341853</v>
      </c>
      <c r="G79" s="33">
        <v>0.51115894100439996</v>
      </c>
      <c r="H79" s="9">
        <f t="shared" si="30"/>
        <v>1.0173316187244339</v>
      </c>
      <c r="I79" s="8">
        <f t="shared" si="31"/>
        <v>1.0053890859045043</v>
      </c>
      <c r="J79" s="11">
        <f t="shared" si="32"/>
        <v>1.0117936006600576</v>
      </c>
      <c r="K79" s="42">
        <v>0.10944428057623461</v>
      </c>
      <c r="L79" s="32">
        <v>0.1302397813808007</v>
      </c>
      <c r="M79" s="32">
        <v>0.169514018207335</v>
      </c>
      <c r="N79" s="32">
        <v>0.19565574166139169</v>
      </c>
      <c r="O79" s="32">
        <v>0.24918033348533192</v>
      </c>
      <c r="P79" s="33">
        <v>0.25168711562902574</v>
      </c>
      <c r="Q79" s="8">
        <f t="shared" si="33"/>
        <v>1.1900099365181604</v>
      </c>
      <c r="R79" s="8">
        <f t="shared" si="34"/>
        <v>1.1542157028103857</v>
      </c>
      <c r="S79" s="49">
        <f t="shared" si="35"/>
        <v>1.010060112323597</v>
      </c>
      <c r="T79" s="8">
        <f t="shared" si="36"/>
        <v>1.1180952505507145</v>
      </c>
      <c r="U79" s="10">
        <f t="shared" si="24"/>
        <v>1.7242908791939557</v>
      </c>
      <c r="V79" s="8">
        <f t="shared" si="25"/>
        <v>1.3405187812060058</v>
      </c>
      <c r="W79" s="11">
        <f t="shared" si="26"/>
        <v>1.2491279020494539</v>
      </c>
      <c r="X79" s="9">
        <f t="shared" si="27"/>
        <v>2.833356991709906</v>
      </c>
      <c r="Y79" s="8">
        <f t="shared" si="28"/>
        <v>1.8921568898530914</v>
      </c>
      <c r="Z79" s="49">
        <f t="shared" si="29"/>
        <v>1.5539386343439954</v>
      </c>
      <c r="AA79" s="46">
        <f t="shared" si="37"/>
        <v>1.4379791874831387</v>
      </c>
      <c r="AB79" s="39">
        <v>5.0000000000000001E-4</v>
      </c>
      <c r="AC79" s="47">
        <v>6.9999999999999999E-4</v>
      </c>
      <c r="AD79" s="48">
        <f t="shared" si="38"/>
        <v>2.0931508386356641</v>
      </c>
      <c r="AE79" s="39">
        <v>4.0000000000000002E-4</v>
      </c>
      <c r="AF79" s="47">
        <v>2.9999999999999997E-4</v>
      </c>
    </row>
    <row r="80" spans="1:32" ht="15" customHeight="1" x14ac:dyDescent="0.25">
      <c r="A80" s="84" t="s">
        <v>108</v>
      </c>
      <c r="B80" s="42">
        <v>0.57735654975857176</v>
      </c>
      <c r="C80" s="32">
        <v>0.55390207157539462</v>
      </c>
      <c r="D80" s="32">
        <v>0.54845486754885198</v>
      </c>
      <c r="E80" s="32">
        <v>0.61217229107249749</v>
      </c>
      <c r="F80" s="32">
        <v>0.53040125492334134</v>
      </c>
      <c r="G80" s="33">
        <v>0.54026098686498436</v>
      </c>
      <c r="H80" s="9">
        <f t="shared" si="30"/>
        <v>0.95937609403931612</v>
      </c>
      <c r="I80" s="8">
        <f t="shared" si="31"/>
        <v>1.1161762385452256</v>
      </c>
      <c r="J80" s="11">
        <f t="shared" si="32"/>
        <v>1.0185891942187582</v>
      </c>
      <c r="K80" s="42">
        <v>0.77537894206093916</v>
      </c>
      <c r="L80" s="32">
        <v>0.97716757290773426</v>
      </c>
      <c r="M80" s="32">
        <v>0.63278877801947309</v>
      </c>
      <c r="N80" s="32">
        <v>0.63984715263356029</v>
      </c>
      <c r="O80" s="32">
        <v>0.59143807253835212</v>
      </c>
      <c r="P80" s="33">
        <v>0.64387734923604201</v>
      </c>
      <c r="Q80" s="8">
        <f t="shared" si="33"/>
        <v>1.2602451780679593</v>
      </c>
      <c r="R80" s="8">
        <f t="shared" si="34"/>
        <v>1.0111543928389166</v>
      </c>
      <c r="S80" s="49">
        <f t="shared" si="35"/>
        <v>1.0886640193327923</v>
      </c>
      <c r="T80" s="8">
        <f t="shared" si="36"/>
        <v>1.1200211967465561</v>
      </c>
      <c r="U80" s="10">
        <f t="shared" si="24"/>
        <v>1.6260611763378241</v>
      </c>
      <c r="V80" s="8">
        <f t="shared" si="25"/>
        <v>1.4882349847269676</v>
      </c>
      <c r="W80" s="11">
        <f t="shared" si="26"/>
        <v>1.2575175237268619</v>
      </c>
      <c r="X80" s="9">
        <f t="shared" si="27"/>
        <v>3.000583757304665</v>
      </c>
      <c r="Y80" s="8">
        <f t="shared" si="28"/>
        <v>1.6576301521949452</v>
      </c>
      <c r="Z80" s="49">
        <f t="shared" si="29"/>
        <v>1.6748677220504498</v>
      </c>
      <c r="AA80" s="46">
        <f t="shared" si="37"/>
        <v>1.4572712282638847</v>
      </c>
      <c r="AB80" s="39">
        <v>2.9999999999999997E-4</v>
      </c>
      <c r="AC80" s="47">
        <v>4.0000000000000002E-4</v>
      </c>
      <c r="AD80" s="48">
        <f t="shared" si="38"/>
        <v>2.1110272105166863</v>
      </c>
      <c r="AE80" s="39" t="s">
        <v>177</v>
      </c>
      <c r="AF80" s="47" t="s">
        <v>177</v>
      </c>
    </row>
    <row r="81" spans="1:32" ht="15" customHeight="1" x14ac:dyDescent="0.25">
      <c r="A81" s="84" t="s">
        <v>109</v>
      </c>
      <c r="B81" s="42">
        <v>0.11939772577005749</v>
      </c>
      <c r="C81" s="32">
        <v>0.12975117571484374</v>
      </c>
      <c r="D81" s="32">
        <v>0.11780467820509787</v>
      </c>
      <c r="E81" s="32">
        <v>0.13349889327294134</v>
      </c>
      <c r="F81" s="32">
        <v>0.13717684335137859</v>
      </c>
      <c r="G81" s="33">
        <v>0.12409997511894869</v>
      </c>
      <c r="H81" s="9">
        <f t="shared" si="30"/>
        <v>1.0867139627493867</v>
      </c>
      <c r="I81" s="8">
        <f t="shared" si="31"/>
        <v>1.1332223414805298</v>
      </c>
      <c r="J81" s="11">
        <f t="shared" si="32"/>
        <v>0.90467145975262386</v>
      </c>
      <c r="K81" s="42">
        <v>0.11942616969418811</v>
      </c>
      <c r="L81" s="32">
        <v>0.15092052253179961</v>
      </c>
      <c r="M81" s="32">
        <v>9.5564010048007311E-2</v>
      </c>
      <c r="N81" s="32">
        <v>0.12835401556217413</v>
      </c>
      <c r="O81" s="32">
        <v>0.11561633775732405</v>
      </c>
      <c r="P81" s="33">
        <v>8.7957212278523808E-2</v>
      </c>
      <c r="Q81" s="8">
        <f t="shared" si="33"/>
        <v>1.2637139993542317</v>
      </c>
      <c r="R81" s="8">
        <f t="shared" si="34"/>
        <v>1.3431208621079684</v>
      </c>
      <c r="S81" s="49">
        <f t="shared" si="35"/>
        <v>0.76076801933602078</v>
      </c>
      <c r="T81" s="8">
        <f t="shared" si="36"/>
        <v>1.1225342935994072</v>
      </c>
      <c r="U81" s="10">
        <f t="shared" si="24"/>
        <v>1.8418880724565878</v>
      </c>
      <c r="V81" s="8">
        <f t="shared" si="25"/>
        <v>1.5109631219740398</v>
      </c>
      <c r="W81" s="11">
        <f t="shared" si="26"/>
        <v>1.1168783453736095</v>
      </c>
      <c r="X81" s="9">
        <f t="shared" si="27"/>
        <v>3.0088428556053137</v>
      </c>
      <c r="Y81" s="8">
        <f t="shared" si="28"/>
        <v>2.2018374788655222</v>
      </c>
      <c r="Z81" s="49">
        <f t="shared" si="29"/>
        <v>1.1704123374400319</v>
      </c>
      <c r="AA81" s="46">
        <f t="shared" si="37"/>
        <v>1.4899098466014122</v>
      </c>
      <c r="AB81" s="39">
        <v>2.9999999999999997E-4</v>
      </c>
      <c r="AC81" s="47">
        <v>2.9999999999999997E-4</v>
      </c>
      <c r="AD81" s="48">
        <f t="shared" si="38"/>
        <v>2.1270308906369562</v>
      </c>
      <c r="AE81" s="39" t="s">
        <v>177</v>
      </c>
      <c r="AF81" s="47" t="s">
        <v>177</v>
      </c>
    </row>
    <row r="82" spans="1:32" ht="15" customHeight="1" x14ac:dyDescent="0.25">
      <c r="A82" s="84" t="s">
        <v>110</v>
      </c>
      <c r="B82" s="42">
        <v>0.15564175427580387</v>
      </c>
      <c r="C82" s="32">
        <v>0.18304933817040939</v>
      </c>
      <c r="D82" s="32">
        <v>0.25110111540531871</v>
      </c>
      <c r="E82" s="32">
        <v>0.25748316385393905</v>
      </c>
      <c r="F82" s="32">
        <v>0.25081722947402368</v>
      </c>
      <c r="G82" s="33">
        <v>0.24217160513908043</v>
      </c>
      <c r="H82" s="9">
        <f t="shared" si="30"/>
        <v>1.1760940309503201</v>
      </c>
      <c r="I82" s="8">
        <f t="shared" si="31"/>
        <v>1.0254162489016374</v>
      </c>
      <c r="J82" s="11">
        <f t="shared" si="32"/>
        <v>0.96553018166625326</v>
      </c>
      <c r="K82" s="42">
        <v>0.11800018553448047</v>
      </c>
      <c r="L82" s="32">
        <v>0.14796617701741094</v>
      </c>
      <c r="M82" s="32">
        <v>0.15211402722847536</v>
      </c>
      <c r="N82" s="32">
        <v>0.18027252741623595</v>
      </c>
      <c r="O82" s="32">
        <v>0.2174588528577921</v>
      </c>
      <c r="P82" s="33">
        <v>0.21437197296449767</v>
      </c>
      <c r="Q82" s="8">
        <f t="shared" si="33"/>
        <v>1.2539486810736769</v>
      </c>
      <c r="R82" s="8">
        <f t="shared" si="34"/>
        <v>1.1851144217322345</v>
      </c>
      <c r="S82" s="49">
        <f t="shared" si="35"/>
        <v>0.98580476327945543</v>
      </c>
      <c r="T82" s="8">
        <f t="shared" si="36"/>
        <v>1.1416226220284555</v>
      </c>
      <c r="U82" s="10">
        <f t="shared" si="24"/>
        <v>1.9933797134751188</v>
      </c>
      <c r="V82" s="8">
        <f t="shared" si="25"/>
        <v>1.3672216652021831</v>
      </c>
      <c r="W82" s="11">
        <f t="shared" si="26"/>
        <v>1.1920125699583373</v>
      </c>
      <c r="X82" s="9">
        <f t="shared" si="27"/>
        <v>2.985592097794469</v>
      </c>
      <c r="Y82" s="8">
        <f t="shared" si="28"/>
        <v>1.9428105274298926</v>
      </c>
      <c r="Z82" s="49">
        <f t="shared" si="29"/>
        <v>1.5166227127376237</v>
      </c>
      <c r="AA82" s="46">
        <f t="shared" si="37"/>
        <v>1.5175379828785465</v>
      </c>
      <c r="AB82" s="39">
        <v>5.0000000000000001E-4</v>
      </c>
      <c r="AC82" s="47">
        <v>5.9999999999999995E-4</v>
      </c>
      <c r="AD82" s="48">
        <f t="shared" si="38"/>
        <v>2.1483417793206616</v>
      </c>
      <c r="AE82" s="39">
        <v>2.0000000000000001E-4</v>
      </c>
      <c r="AF82" s="47">
        <v>1E-4</v>
      </c>
    </row>
    <row r="83" spans="1:32" ht="15" customHeight="1" x14ac:dyDescent="0.25">
      <c r="A83" s="84" t="s">
        <v>111</v>
      </c>
      <c r="B83" s="42">
        <v>1.7461327965688649E-2</v>
      </c>
      <c r="C83" s="32">
        <v>1.6073308141518507E-2</v>
      </c>
      <c r="D83" s="32">
        <v>1.7052143872509022E-2</v>
      </c>
      <c r="E83" s="32">
        <v>1.8146435359031599E-2</v>
      </c>
      <c r="F83" s="32">
        <v>2.210995482567223E-2</v>
      </c>
      <c r="G83" s="33">
        <v>1.7253430431392606E-2</v>
      </c>
      <c r="H83" s="9">
        <f t="shared" si="30"/>
        <v>0.92050891965962789</v>
      </c>
      <c r="I83" s="8">
        <f t="shared" si="31"/>
        <v>1.0641732496924778</v>
      </c>
      <c r="J83" s="11">
        <f t="shared" si="32"/>
        <v>0.7803467066047266</v>
      </c>
      <c r="K83" s="42">
        <v>3.8145072590852355E-2</v>
      </c>
      <c r="L83" s="32">
        <v>4.1607792446073565E-2</v>
      </c>
      <c r="M83" s="32">
        <v>2.5964046132568738E-2</v>
      </c>
      <c r="N83" s="32">
        <v>3.2208683204625541E-2</v>
      </c>
      <c r="O83" s="32">
        <v>1.9617207917283906E-2</v>
      </c>
      <c r="P83" s="33">
        <v>2.3226800242745621E-2</v>
      </c>
      <c r="Q83" s="8">
        <f t="shared" si="33"/>
        <v>1.090777644923177</v>
      </c>
      <c r="R83" s="8">
        <f t="shared" si="34"/>
        <v>1.240510937323581</v>
      </c>
      <c r="S83" s="49">
        <f t="shared" si="35"/>
        <v>1.1840013288680828</v>
      </c>
      <c r="T83" s="8">
        <f t="shared" si="36"/>
        <v>1.1717633037049471</v>
      </c>
      <c r="U83" s="10">
        <f t="shared" si="24"/>
        <v>1.5601846095925898</v>
      </c>
      <c r="V83" s="8">
        <f t="shared" si="25"/>
        <v>1.418897666256637</v>
      </c>
      <c r="W83" s="11">
        <f t="shared" si="26"/>
        <v>0.96339099580830434</v>
      </c>
      <c r="X83" s="9">
        <f t="shared" si="27"/>
        <v>2.5970896307694691</v>
      </c>
      <c r="Y83" s="8">
        <f t="shared" si="28"/>
        <v>2.0336244874157066</v>
      </c>
      <c r="Z83" s="49">
        <f t="shared" si="29"/>
        <v>1.8215405059508967</v>
      </c>
      <c r="AA83" s="46">
        <f t="shared" si="37"/>
        <v>1.3141577572191772</v>
      </c>
      <c r="AB83" s="39">
        <v>1.12E-2</v>
      </c>
      <c r="AC83" s="47">
        <v>2.6700000000000002E-2</v>
      </c>
      <c r="AD83" s="48">
        <f t="shared" si="38"/>
        <v>2.1507515413786908</v>
      </c>
      <c r="AE83" s="39" t="s">
        <v>177</v>
      </c>
      <c r="AF83" s="47" t="s">
        <v>177</v>
      </c>
    </row>
    <row r="84" spans="1:32" ht="15" customHeight="1" x14ac:dyDescent="0.25">
      <c r="A84" s="84" t="s">
        <v>112</v>
      </c>
      <c r="B84" s="42">
        <v>0.14733583331603911</v>
      </c>
      <c r="C84" s="32">
        <v>0.15285949699721996</v>
      </c>
      <c r="D84" s="32">
        <v>0.16728930686555038</v>
      </c>
      <c r="E84" s="32">
        <v>0.18175861373355814</v>
      </c>
      <c r="F84" s="32">
        <v>0.19043089228969548</v>
      </c>
      <c r="G84" s="33">
        <v>0.19311367234303523</v>
      </c>
      <c r="H84" s="9">
        <f t="shared" si="30"/>
        <v>1.0374902938196471</v>
      </c>
      <c r="I84" s="8">
        <f t="shared" si="31"/>
        <v>1.0864927181486661</v>
      </c>
      <c r="J84" s="11">
        <f t="shared" si="32"/>
        <v>1.0140879456115688</v>
      </c>
      <c r="K84" s="42">
        <v>0.18359544215572354</v>
      </c>
      <c r="L84" s="32">
        <v>0.23856775471564104</v>
      </c>
      <c r="M84" s="32">
        <v>0.22497648945245011</v>
      </c>
      <c r="N84" s="32">
        <v>0.26968765908786374</v>
      </c>
      <c r="O84" s="32">
        <v>0.24333690076169706</v>
      </c>
      <c r="P84" s="33">
        <v>0.24940252719669478</v>
      </c>
      <c r="Q84" s="8">
        <f t="shared" si="33"/>
        <v>1.2994209001838435</v>
      </c>
      <c r="R84" s="8">
        <f t="shared" si="34"/>
        <v>1.1987370757905953</v>
      </c>
      <c r="S84" s="49">
        <f t="shared" si="35"/>
        <v>1.0249268664802214</v>
      </c>
      <c r="T84" s="8">
        <f t="shared" si="36"/>
        <v>1.1743616141515536</v>
      </c>
      <c r="U84" s="10">
        <f t="shared" si="24"/>
        <v>1.758458125118046</v>
      </c>
      <c r="V84" s="8">
        <f t="shared" si="25"/>
        <v>1.4486569575315549</v>
      </c>
      <c r="W84" s="11">
        <f t="shared" si="26"/>
        <v>1.251960426680949</v>
      </c>
      <c r="X84" s="9">
        <f t="shared" si="27"/>
        <v>3.0938592861520084</v>
      </c>
      <c r="Y84" s="8">
        <f t="shared" si="28"/>
        <v>1.9651427471976972</v>
      </c>
      <c r="Z84" s="49">
        <f t="shared" si="29"/>
        <v>1.576810563815725</v>
      </c>
      <c r="AA84" s="46">
        <f t="shared" si="37"/>
        <v>1.4863585031101831</v>
      </c>
      <c r="AB84" s="39">
        <v>2.9999999999999997E-4</v>
      </c>
      <c r="AC84" s="47">
        <v>2.9999999999999997E-4</v>
      </c>
      <c r="AD84" s="48">
        <f t="shared" si="38"/>
        <v>2.2119375323884767</v>
      </c>
      <c r="AE84" s="39" t="s">
        <v>177</v>
      </c>
      <c r="AF84" s="47" t="s">
        <v>177</v>
      </c>
    </row>
    <row r="85" spans="1:32" ht="15" customHeight="1" x14ac:dyDescent="0.25">
      <c r="A85" s="84" t="s">
        <v>113</v>
      </c>
      <c r="B85" s="42">
        <v>6.2388841117648482E-2</v>
      </c>
      <c r="C85" s="32">
        <v>7.9434735807226778E-2</v>
      </c>
      <c r="D85" s="32">
        <v>8.3923291923531013E-2</v>
      </c>
      <c r="E85" s="32">
        <v>0.10211046820034669</v>
      </c>
      <c r="F85" s="32">
        <v>9.2481432899013699E-2</v>
      </c>
      <c r="G85" s="33">
        <v>8.086245149502036E-2</v>
      </c>
      <c r="H85" s="9">
        <f t="shared" si="30"/>
        <v>1.2732202487530477</v>
      </c>
      <c r="I85" s="8">
        <f t="shared" si="31"/>
        <v>1.2167119027383653</v>
      </c>
      <c r="J85" s="11">
        <f t="shared" si="32"/>
        <v>0.87436417192323523</v>
      </c>
      <c r="K85" s="42">
        <v>0.10231435977769636</v>
      </c>
      <c r="L85" s="32">
        <v>0.1184221842897272</v>
      </c>
      <c r="M85" s="32">
        <v>0.11078900215450951</v>
      </c>
      <c r="N85" s="32">
        <v>0.12739259976685074</v>
      </c>
      <c r="O85" s="32">
        <v>0.11478153905242053</v>
      </c>
      <c r="P85" s="33">
        <v>0.15421072292314716</v>
      </c>
      <c r="Q85" s="8">
        <f t="shared" si="33"/>
        <v>1.1574346411102912</v>
      </c>
      <c r="R85" s="8">
        <f t="shared" si="34"/>
        <v>1.1498668395729874</v>
      </c>
      <c r="S85" s="49">
        <f t="shared" si="35"/>
        <v>1.3435150303457719</v>
      </c>
      <c r="T85" s="8">
        <f t="shared" si="36"/>
        <v>1.2169388370096836</v>
      </c>
      <c r="U85" s="10">
        <f t="shared" si="24"/>
        <v>2.1580004216153355</v>
      </c>
      <c r="V85" s="8">
        <f t="shared" si="25"/>
        <v>1.6222825369844871</v>
      </c>
      <c r="W85" s="11">
        <f t="shared" si="26"/>
        <v>1.0794619406459693</v>
      </c>
      <c r="X85" s="9">
        <f t="shared" si="27"/>
        <v>2.7557967645483123</v>
      </c>
      <c r="Y85" s="8">
        <f t="shared" si="28"/>
        <v>1.8850276058573565</v>
      </c>
      <c r="Z85" s="49">
        <f t="shared" si="29"/>
        <v>2.0669462005319565</v>
      </c>
      <c r="AA85" s="46">
        <f t="shared" si="37"/>
        <v>1.6199149664152639</v>
      </c>
      <c r="AB85" s="39" t="s">
        <v>177</v>
      </c>
      <c r="AC85" s="47" t="s">
        <v>177</v>
      </c>
      <c r="AD85" s="48">
        <f t="shared" si="38"/>
        <v>2.2359235236458752</v>
      </c>
      <c r="AE85" s="39" t="s">
        <v>177</v>
      </c>
      <c r="AF85" s="47" t="s">
        <v>177</v>
      </c>
    </row>
    <row r="86" spans="1:32" ht="15" customHeight="1" x14ac:dyDescent="0.25">
      <c r="A86" s="84" t="s">
        <v>114</v>
      </c>
      <c r="B86" s="42">
        <v>0.12355066833418964</v>
      </c>
      <c r="C86" s="32">
        <v>0.14242348705555025</v>
      </c>
      <c r="D86" s="32">
        <v>0.14811957576737134</v>
      </c>
      <c r="E86" s="32">
        <v>0.14605424639047673</v>
      </c>
      <c r="F86" s="32">
        <v>0.17331352581007348</v>
      </c>
      <c r="G86" s="33">
        <v>0.15694384676497239</v>
      </c>
      <c r="H86" s="9">
        <f t="shared" si="30"/>
        <v>1.152753675684796</v>
      </c>
      <c r="I86" s="8">
        <f t="shared" si="31"/>
        <v>0.98605633748142585</v>
      </c>
      <c r="J86" s="11">
        <f t="shared" si="32"/>
        <v>0.90554875063219309</v>
      </c>
      <c r="K86" s="42">
        <v>0.15935375561661938</v>
      </c>
      <c r="L86" s="32">
        <v>0.21296296101831513</v>
      </c>
      <c r="M86" s="32">
        <v>0.18691400918619461</v>
      </c>
      <c r="N86" s="32">
        <v>0.21200046528853439</v>
      </c>
      <c r="O86" s="32">
        <v>0.19325040236369412</v>
      </c>
      <c r="P86" s="33">
        <v>0.21817964513543955</v>
      </c>
      <c r="Q86" s="8">
        <f t="shared" si="33"/>
        <v>1.3364163285280282</v>
      </c>
      <c r="R86" s="8">
        <f t="shared" si="34"/>
        <v>1.1342138891117031</v>
      </c>
      <c r="S86" s="49">
        <f t="shared" si="35"/>
        <v>1.1289996940075138</v>
      </c>
      <c r="T86" s="8">
        <f t="shared" si="36"/>
        <v>1.1998766372157483</v>
      </c>
      <c r="U86" s="10">
        <f t="shared" si="24"/>
        <v>1.9538197892962645</v>
      </c>
      <c r="V86" s="8">
        <f t="shared" si="25"/>
        <v>1.3147417833085677</v>
      </c>
      <c r="W86" s="11">
        <f t="shared" si="26"/>
        <v>1.1179614205335717</v>
      </c>
      <c r="X86" s="9">
        <f t="shared" si="27"/>
        <v>3.1819436393524483</v>
      </c>
      <c r="Y86" s="8">
        <f t="shared" si="28"/>
        <v>1.8593670313306607</v>
      </c>
      <c r="Z86" s="49">
        <f t="shared" si="29"/>
        <v>1.7369226061654057</v>
      </c>
      <c r="AA86" s="46">
        <f t="shared" si="37"/>
        <v>1.4621743310461346</v>
      </c>
      <c r="AB86" s="39">
        <v>8.9999999999999998E-4</v>
      </c>
      <c r="AC86" s="47">
        <v>1.2999999999999999E-3</v>
      </c>
      <c r="AD86" s="48">
        <f t="shared" si="38"/>
        <v>2.2594110922828383</v>
      </c>
      <c r="AE86" s="39" t="s">
        <v>177</v>
      </c>
      <c r="AF86" s="47" t="s">
        <v>177</v>
      </c>
    </row>
    <row r="87" spans="1:32" ht="15" customHeight="1" x14ac:dyDescent="0.25">
      <c r="A87" s="84" t="s">
        <v>115</v>
      </c>
      <c r="B87" s="42">
        <v>2.199183421626948E-2</v>
      </c>
      <c r="C87" s="32">
        <v>3.1354597298646619E-2</v>
      </c>
      <c r="D87" s="32">
        <v>3.9342523446465202E-2</v>
      </c>
      <c r="E87" s="32">
        <v>4.6788377465649844E-2</v>
      </c>
      <c r="F87" s="32">
        <v>4.4457651101082865E-2</v>
      </c>
      <c r="G87" s="33">
        <v>3.7624948288995305E-2</v>
      </c>
      <c r="H87" s="9">
        <f t="shared" si="30"/>
        <v>1.4257381621879726</v>
      </c>
      <c r="I87" s="8">
        <f t="shared" si="31"/>
        <v>1.1892571540134298</v>
      </c>
      <c r="J87" s="11">
        <f t="shared" si="32"/>
        <v>0.84630985571972484</v>
      </c>
      <c r="K87" s="42">
        <v>3.5293104271437059E-2</v>
      </c>
      <c r="L87" s="32">
        <v>4.4562191718841938E-2</v>
      </c>
      <c r="M87" s="32">
        <v>3.3576542185819833E-2</v>
      </c>
      <c r="N87" s="32">
        <v>4.470757519448023E-2</v>
      </c>
      <c r="O87" s="32">
        <v>3.9651807276485089E-2</v>
      </c>
      <c r="P87" s="33">
        <v>4.4549764400020286E-2</v>
      </c>
      <c r="Q87" s="8">
        <f t="shared" si="33"/>
        <v>1.2626316851053085</v>
      </c>
      <c r="R87" s="8">
        <f t="shared" si="34"/>
        <v>1.331512189285569</v>
      </c>
      <c r="S87" s="49">
        <f t="shared" si="35"/>
        <v>1.1235241836363876</v>
      </c>
      <c r="T87" s="8">
        <f t="shared" si="36"/>
        <v>1.2392226860090885</v>
      </c>
      <c r="U87" s="10">
        <f t="shared" si="24"/>
        <v>2.4165053596406314</v>
      </c>
      <c r="V87" s="8">
        <f t="shared" si="25"/>
        <v>1.5856762053512397</v>
      </c>
      <c r="W87" s="11">
        <f t="shared" si="26"/>
        <v>1.0448269823700307</v>
      </c>
      <c r="X87" s="9">
        <f t="shared" si="27"/>
        <v>3.0062659169174015</v>
      </c>
      <c r="Y87" s="8">
        <f t="shared" si="28"/>
        <v>2.1828068676812609</v>
      </c>
      <c r="Z87" s="49">
        <f t="shared" si="29"/>
        <v>1.7284987440559809</v>
      </c>
      <c r="AA87" s="46">
        <f t="shared" si="37"/>
        <v>1.6823361824539671</v>
      </c>
      <c r="AB87" s="39" t="s">
        <v>177</v>
      </c>
      <c r="AC87" s="47" t="s">
        <v>177</v>
      </c>
      <c r="AD87" s="48">
        <f t="shared" si="38"/>
        <v>2.3058571762182147</v>
      </c>
      <c r="AE87" s="39" t="s">
        <v>177</v>
      </c>
      <c r="AF87" s="47" t="s">
        <v>177</v>
      </c>
    </row>
    <row r="88" spans="1:32" ht="15" customHeight="1" x14ac:dyDescent="0.25">
      <c r="A88" s="84" t="s">
        <v>116</v>
      </c>
      <c r="B88" s="42">
        <v>0.10505111547691809</v>
      </c>
      <c r="C88" s="32">
        <v>0.11819705302595689</v>
      </c>
      <c r="D88" s="32">
        <v>0.12449176875440109</v>
      </c>
      <c r="E88" s="32">
        <v>0.14801606523627012</v>
      </c>
      <c r="F88" s="32">
        <v>0.13099552985509269</v>
      </c>
      <c r="G88" s="33">
        <v>0.14655019478706777</v>
      </c>
      <c r="H88" s="9">
        <f t="shared" si="30"/>
        <v>1.1251384860537461</v>
      </c>
      <c r="I88" s="8">
        <f t="shared" si="31"/>
        <v>1.1889626657026462</v>
      </c>
      <c r="J88" s="11">
        <f t="shared" si="32"/>
        <v>1.1187419521046378</v>
      </c>
      <c r="K88" s="42">
        <v>9.8036407298573436E-2</v>
      </c>
      <c r="L88" s="32">
        <v>0.14501172398626289</v>
      </c>
      <c r="M88" s="32">
        <v>0.13253903737725825</v>
      </c>
      <c r="N88" s="32">
        <v>0.15527468728452842</v>
      </c>
      <c r="O88" s="32">
        <v>0.1615289217361543</v>
      </c>
      <c r="P88" s="33">
        <v>0.15573380666175812</v>
      </c>
      <c r="Q88" s="8">
        <f t="shared" si="33"/>
        <v>1.4791619560743838</v>
      </c>
      <c r="R88" s="8">
        <f t="shared" si="34"/>
        <v>1.1715392714265425</v>
      </c>
      <c r="S88" s="49">
        <f t="shared" si="35"/>
        <v>0.96412335938289695</v>
      </c>
      <c r="T88" s="8">
        <f t="shared" si="36"/>
        <v>1.2049415289612744</v>
      </c>
      <c r="U88" s="10">
        <f t="shared" si="24"/>
        <v>1.9070143831419426</v>
      </c>
      <c r="V88" s="8">
        <f t="shared" si="25"/>
        <v>1.5852835542701949</v>
      </c>
      <c r="W88" s="11">
        <f t="shared" si="26"/>
        <v>1.3811629038328861</v>
      </c>
      <c r="X88" s="9">
        <f t="shared" si="27"/>
        <v>3.5218141811294856</v>
      </c>
      <c r="Y88" s="8">
        <f t="shared" si="28"/>
        <v>1.920556182666463</v>
      </c>
      <c r="Z88" s="49">
        <f t="shared" si="29"/>
        <v>1.4832667067429184</v>
      </c>
      <c r="AA88" s="46">
        <f t="shared" si="37"/>
        <v>1.6244869470816745</v>
      </c>
      <c r="AB88" s="39" t="s">
        <v>177</v>
      </c>
      <c r="AC88" s="47" t="s">
        <v>177</v>
      </c>
      <c r="AD88" s="48">
        <f t="shared" si="38"/>
        <v>2.3085456901796224</v>
      </c>
      <c r="AE88" s="39" t="s">
        <v>177</v>
      </c>
      <c r="AF88" s="47" t="s">
        <v>177</v>
      </c>
    </row>
    <row r="89" spans="1:32" ht="15" customHeight="1" x14ac:dyDescent="0.25">
      <c r="A89" s="84" t="s">
        <v>117</v>
      </c>
      <c r="B89" s="42">
        <v>9.108206170392727E-2</v>
      </c>
      <c r="C89" s="32">
        <v>0.10850646423319905</v>
      </c>
      <c r="D89" s="32">
        <v>9.6405885826639573E-2</v>
      </c>
      <c r="E89" s="32">
        <v>0.10328755105207148</v>
      </c>
      <c r="F89" s="32">
        <v>0.11768201762051347</v>
      </c>
      <c r="G89" s="33">
        <v>0.10871737182508211</v>
      </c>
      <c r="H89" s="9">
        <f t="shared" si="30"/>
        <v>1.191304436936351</v>
      </c>
      <c r="I89" s="8">
        <f t="shared" si="31"/>
        <v>1.071382210395398</v>
      </c>
      <c r="J89" s="11">
        <f t="shared" si="32"/>
        <v>0.9238231466736111</v>
      </c>
      <c r="K89" s="42">
        <v>4.8126961708805871E-2</v>
      </c>
      <c r="L89" s="32">
        <v>7.0166985416167837E-2</v>
      </c>
      <c r="M89" s="32">
        <v>0.1303640385049008</v>
      </c>
      <c r="N89" s="32">
        <v>0.16777356055705039</v>
      </c>
      <c r="O89" s="32">
        <v>0.15234645240359521</v>
      </c>
      <c r="P89" s="33">
        <v>0.15877997413898007</v>
      </c>
      <c r="Q89" s="8">
        <f t="shared" si="33"/>
        <v>1.4579558510407538</v>
      </c>
      <c r="R89" s="8">
        <f t="shared" si="34"/>
        <v>1.2869619757195789</v>
      </c>
      <c r="S89" s="49">
        <f t="shared" si="35"/>
        <v>1.0422295474156578</v>
      </c>
      <c r="T89" s="8">
        <f t="shared" si="36"/>
        <v>1.2623824580586636</v>
      </c>
      <c r="U89" s="10">
        <f t="shared" si="24"/>
        <v>2.019160062603985</v>
      </c>
      <c r="V89" s="8">
        <f t="shared" si="25"/>
        <v>1.4285096138605307</v>
      </c>
      <c r="W89" s="11">
        <f t="shared" si="26"/>
        <v>1.1405224033007544</v>
      </c>
      <c r="X89" s="9">
        <f t="shared" si="27"/>
        <v>3.4713234548589376</v>
      </c>
      <c r="Y89" s="8">
        <f t="shared" si="28"/>
        <v>2.1097737306878344</v>
      </c>
      <c r="Z89" s="49">
        <f t="shared" si="29"/>
        <v>1.6034300729471658</v>
      </c>
      <c r="AA89" s="46">
        <f t="shared" si="37"/>
        <v>1.5293973599217567</v>
      </c>
      <c r="AB89" s="39">
        <v>2.0000000000000001E-4</v>
      </c>
      <c r="AC89" s="47">
        <v>2.0000000000000001E-4</v>
      </c>
      <c r="AD89" s="48">
        <f t="shared" si="38"/>
        <v>2.3948424194979796</v>
      </c>
      <c r="AE89" s="39">
        <v>1E-4</v>
      </c>
      <c r="AF89" s="47" t="s">
        <v>177</v>
      </c>
    </row>
    <row r="90" spans="1:32" ht="15" customHeight="1" x14ac:dyDescent="0.25">
      <c r="A90" s="84" t="s">
        <v>118</v>
      </c>
      <c r="B90" s="42">
        <v>2.576725609175351E-2</v>
      </c>
      <c r="C90" s="32">
        <v>2.7627453601786103E-2</v>
      </c>
      <c r="D90" s="32">
        <v>1.7943754390890545E-2</v>
      </c>
      <c r="E90" s="32">
        <v>2.1285277866291065E-2</v>
      </c>
      <c r="F90" s="32">
        <v>2.1634471926195407E-2</v>
      </c>
      <c r="G90" s="33">
        <v>2.5152586333413E-2</v>
      </c>
      <c r="H90" s="9">
        <f t="shared" si="30"/>
        <v>1.0721923010897512</v>
      </c>
      <c r="I90" s="8">
        <f t="shared" si="31"/>
        <v>1.1862220916876183</v>
      </c>
      <c r="J90" s="11">
        <f t="shared" si="32"/>
        <v>1.162616144235894</v>
      </c>
      <c r="K90" s="42">
        <v>1.2477362133707325E-2</v>
      </c>
      <c r="L90" s="32">
        <v>1.9942197779105501E-2</v>
      </c>
      <c r="M90" s="32">
        <v>1.9439049515496371E-2</v>
      </c>
      <c r="N90" s="32">
        <v>2.3555604134726144E-2</v>
      </c>
      <c r="O90" s="32">
        <v>1.9617207917283906E-2</v>
      </c>
      <c r="P90" s="33">
        <v>2.246526580855724E-2</v>
      </c>
      <c r="Q90" s="8">
        <f t="shared" si="33"/>
        <v>1.5982703367430591</v>
      </c>
      <c r="R90" s="8">
        <f t="shared" si="34"/>
        <v>1.2117672788449945</v>
      </c>
      <c r="S90" s="49">
        <f t="shared" si="35"/>
        <v>1.1451816131674899</v>
      </c>
      <c r="T90" s="8">
        <f t="shared" si="36"/>
        <v>1.3184064095851813</v>
      </c>
      <c r="U90" s="10">
        <f t="shared" si="24"/>
        <v>1.8172750865927987</v>
      </c>
      <c r="V90" s="8">
        <f t="shared" si="25"/>
        <v>1.5816294555834911</v>
      </c>
      <c r="W90" s="11">
        <f t="shared" si="26"/>
        <v>1.4353285731307333</v>
      </c>
      <c r="X90" s="9">
        <f t="shared" si="27"/>
        <v>3.8054055636739501</v>
      </c>
      <c r="Y90" s="8">
        <f t="shared" si="28"/>
        <v>1.9865037358114663</v>
      </c>
      <c r="Z90" s="49">
        <f t="shared" si="29"/>
        <v>1.7618178664115229</v>
      </c>
      <c r="AA90" s="46">
        <f t="shared" si="37"/>
        <v>1.6114110384356743</v>
      </c>
      <c r="AB90" s="39" t="s">
        <v>177</v>
      </c>
      <c r="AC90" s="47" t="s">
        <v>177</v>
      </c>
      <c r="AD90" s="48">
        <f t="shared" si="38"/>
        <v>2.5179090552989796</v>
      </c>
      <c r="AE90" s="39" t="s">
        <v>177</v>
      </c>
      <c r="AF90" s="47" t="s">
        <v>177</v>
      </c>
    </row>
    <row r="91" spans="1:32" ht="15" customHeight="1" thickBot="1" x14ac:dyDescent="0.3">
      <c r="A91" s="85" t="s">
        <v>119</v>
      </c>
      <c r="B91" s="86">
        <v>0.79331049471245596</v>
      </c>
      <c r="C91" s="87">
        <v>0.75367691300343631</v>
      </c>
      <c r="D91" s="87">
        <v>1.0183358730556258</v>
      </c>
      <c r="E91" s="87">
        <v>1.0233606764349898</v>
      </c>
      <c r="F91" s="87">
        <v>0.90365515199721069</v>
      </c>
      <c r="G91" s="88">
        <v>0.90819568701435582</v>
      </c>
      <c r="H91" s="21">
        <f t="shared" si="30"/>
        <v>0.95004026547841736</v>
      </c>
      <c r="I91" s="20">
        <f t="shared" si="31"/>
        <v>1.0049343281645244</v>
      </c>
      <c r="J91" s="23">
        <f t="shared" si="32"/>
        <v>1.0050246324686025</v>
      </c>
      <c r="K91" s="86">
        <v>0.4588104291552248</v>
      </c>
      <c r="L91" s="87">
        <v>0.73392208654151792</v>
      </c>
      <c r="M91" s="87">
        <v>0.42833888401787218</v>
      </c>
      <c r="N91" s="87">
        <v>0.526395690212212</v>
      </c>
      <c r="O91" s="87">
        <v>0.5096300935128093</v>
      </c>
      <c r="P91" s="88">
        <v>0.59513919005868809</v>
      </c>
      <c r="Q91" s="20">
        <f t="shared" si="33"/>
        <v>1.5996194504402108</v>
      </c>
      <c r="R91" s="20">
        <f t="shared" si="34"/>
        <v>1.2289234292122975</v>
      </c>
      <c r="S91" s="57">
        <f t="shared" si="35"/>
        <v>1.1677865919504018</v>
      </c>
      <c r="T91" s="20">
        <f t="shared" si="36"/>
        <v>1.3321098238676365</v>
      </c>
      <c r="U91" s="22">
        <f t="shared" si="24"/>
        <v>1.6102377380990125</v>
      </c>
      <c r="V91" s="20">
        <f t="shared" si="25"/>
        <v>1.3399124375526992</v>
      </c>
      <c r="W91" s="23">
        <f t="shared" si="26"/>
        <v>1.2407711511958055</v>
      </c>
      <c r="X91" s="21">
        <f t="shared" si="27"/>
        <v>3.8086177391433593</v>
      </c>
      <c r="Y91" s="20">
        <f t="shared" si="28"/>
        <v>2.0146285724791761</v>
      </c>
      <c r="Z91" s="57">
        <f t="shared" si="29"/>
        <v>1.7965947568467719</v>
      </c>
      <c r="AA91" s="51">
        <f t="shared" si="37"/>
        <v>1.3969737756158391</v>
      </c>
      <c r="AB91" s="52">
        <v>1.8E-3</v>
      </c>
      <c r="AC91" s="53">
        <v>2.8999999999999998E-3</v>
      </c>
      <c r="AD91" s="54">
        <f t="shared" si="38"/>
        <v>2.5399470228231023</v>
      </c>
      <c r="AE91" s="52" t="s">
        <v>177</v>
      </c>
      <c r="AF91" s="53" t="s">
        <v>177</v>
      </c>
    </row>
    <row r="92" spans="1:32" ht="15" customHeight="1" thickTop="1" x14ac:dyDescent="0.25">
      <c r="A92" s="7" t="s">
        <v>53</v>
      </c>
      <c r="B92" s="42">
        <v>0.73026102822117356</v>
      </c>
      <c r="C92" s="32">
        <v>0.74994999702038323</v>
      </c>
      <c r="D92" s="32">
        <v>0.63672451877457514</v>
      </c>
      <c r="E92" s="32">
        <v>0.60746412878062317</v>
      </c>
      <c r="F92" s="32">
        <v>0.65735497426512968</v>
      </c>
      <c r="G92" s="33">
        <v>0.63505069434600314</v>
      </c>
      <c r="H92" s="9">
        <f t="shared" si="30"/>
        <v>1.0269615494163362</v>
      </c>
      <c r="I92" s="8">
        <f t="shared" si="31"/>
        <v>0.95404544802159363</v>
      </c>
      <c r="J92" s="11">
        <f t="shared" si="32"/>
        <v>0.96606965674206557</v>
      </c>
      <c r="K92" s="42">
        <v>0.73117341838469352</v>
      </c>
      <c r="L92" s="32">
        <v>0.53499242799168811</v>
      </c>
      <c r="M92" s="32">
        <v>1.0188510778629214</v>
      </c>
      <c r="N92" s="32">
        <v>1.032120519684985</v>
      </c>
      <c r="O92" s="32">
        <v>0.96374753659841506</v>
      </c>
      <c r="P92" s="33">
        <v>1.0238832846900254</v>
      </c>
      <c r="Q92" s="92">
        <f t="shared" si="33"/>
        <v>0.73169020445736666</v>
      </c>
      <c r="R92" s="8">
        <f t="shared" si="34"/>
        <v>1.0130239267645442</v>
      </c>
      <c r="S92" s="49">
        <f t="shared" si="35"/>
        <v>1.0623978228819779</v>
      </c>
      <c r="T92" s="93">
        <f t="shared" si="36"/>
        <v>0.93570398470129623</v>
      </c>
      <c r="U92" s="149" t="s">
        <v>200</v>
      </c>
      <c r="V92" s="150"/>
      <c r="W92" s="150"/>
      <c r="X92" s="150"/>
      <c r="Y92" s="150"/>
      <c r="Z92" s="151"/>
    </row>
    <row r="93" spans="1:32" ht="15" customHeight="1" x14ac:dyDescent="0.25">
      <c r="A93" s="7" t="s">
        <v>67</v>
      </c>
      <c r="B93" s="42">
        <v>4.2001577322634917E-2</v>
      </c>
      <c r="C93" s="32">
        <v>5.1108466482467606E-2</v>
      </c>
      <c r="D93" s="32">
        <v>5.1825126678727206E-2</v>
      </c>
      <c r="E93" s="32">
        <v>5.2673707166761341E-2</v>
      </c>
      <c r="F93" s="32">
        <v>6.4903433680129824E-2</v>
      </c>
      <c r="G93" s="33">
        <v>5.2591781818977924E-2</v>
      </c>
      <c r="H93" s="9">
        <f t="shared" si="30"/>
        <v>1.2168225514455842</v>
      </c>
      <c r="I93" s="8">
        <f t="shared" si="31"/>
        <v>1.0163739201892286</v>
      </c>
      <c r="J93" s="11">
        <f t="shared" si="32"/>
        <v>0.81030815839684756</v>
      </c>
      <c r="K93" s="42">
        <v>4.3849009229682934E-2</v>
      </c>
      <c r="L93" s="32">
        <v>2.6835796082231706E-2</v>
      </c>
      <c r="M93" s="32">
        <v>5.9676528654109301E-2</v>
      </c>
      <c r="N93" s="32">
        <v>6.5859555612900675E-2</v>
      </c>
      <c r="O93" s="32">
        <v>6.5529831448786616E-2</v>
      </c>
      <c r="P93" s="33">
        <v>7.4249607333367149E-2</v>
      </c>
      <c r="Q93" s="92">
        <f t="shared" si="33"/>
        <v>0.61200461660751992</v>
      </c>
      <c r="R93" s="8">
        <f t="shared" si="34"/>
        <v>1.1036090251601056</v>
      </c>
      <c r="S93" s="49">
        <f t="shared" si="35"/>
        <v>1.1330657456580715</v>
      </c>
      <c r="T93" s="94">
        <f t="shared" si="36"/>
        <v>0.94955979580856564</v>
      </c>
      <c r="U93" s="147"/>
      <c r="V93" s="139"/>
      <c r="W93" s="139"/>
      <c r="X93" s="139"/>
      <c r="Y93" s="139"/>
      <c r="Z93" s="148"/>
    </row>
    <row r="94" spans="1:32" ht="15" customHeight="1" x14ac:dyDescent="0.25">
      <c r="A94" s="7" t="s">
        <v>65</v>
      </c>
      <c r="B94" s="42">
        <v>1.7915320242578325</v>
      </c>
      <c r="C94" s="32">
        <v>1.7175162122878838</v>
      </c>
      <c r="D94" s="32">
        <v>1.8947939803988743</v>
      </c>
      <c r="E94" s="32">
        <v>1.8343593882879454</v>
      </c>
      <c r="F94" s="32">
        <v>1.9173851054172981</v>
      </c>
      <c r="G94" s="33">
        <v>1.8141045688646882</v>
      </c>
      <c r="H94" s="9">
        <f t="shared" si="30"/>
        <v>0.9586857443976694</v>
      </c>
      <c r="I94" s="8">
        <f t="shared" si="31"/>
        <v>0.96810492711286389</v>
      </c>
      <c r="J94" s="11">
        <f t="shared" si="32"/>
        <v>0.94613469341093481</v>
      </c>
      <c r="K94" s="42">
        <v>2.9528572987709314</v>
      </c>
      <c r="L94" s="32">
        <v>2.5942084523193452</v>
      </c>
      <c r="M94" s="32">
        <v>1.481044034387718</v>
      </c>
      <c r="N94" s="32">
        <v>1.5407284735037647</v>
      </c>
      <c r="O94" s="32">
        <v>1.8068704969474996</v>
      </c>
      <c r="P94" s="33">
        <v>1.8227330845964476</v>
      </c>
      <c r="Q94" s="92">
        <f t="shared" si="33"/>
        <v>0.87854176136419915</v>
      </c>
      <c r="R94" s="8">
        <f t="shared" si="34"/>
        <v>1.0402988957318349</v>
      </c>
      <c r="S94" s="49">
        <f t="shared" si="35"/>
        <v>1.0087790396023102</v>
      </c>
      <c r="T94" s="94">
        <f t="shared" si="36"/>
        <v>0.97587323223278144</v>
      </c>
      <c r="U94" s="147"/>
      <c r="V94" s="139"/>
      <c r="W94" s="139"/>
      <c r="X94" s="139"/>
      <c r="Y94" s="139"/>
      <c r="Z94" s="148"/>
    </row>
    <row r="95" spans="1:32" ht="15" customHeight="1" x14ac:dyDescent="0.25">
      <c r="A95" s="7" t="s">
        <v>70</v>
      </c>
      <c r="B95" s="42">
        <v>3.6456401808861192</v>
      </c>
      <c r="C95" s="32">
        <v>4.0253539039566357</v>
      </c>
      <c r="D95" s="32">
        <v>2.7609979487243188</v>
      </c>
      <c r="E95" s="32">
        <v>3.1095141568621036</v>
      </c>
      <c r="F95" s="32">
        <v>2.8217531863882548</v>
      </c>
      <c r="G95" s="33">
        <v>2.9012782871155096</v>
      </c>
      <c r="H95" s="9">
        <f t="shared" si="30"/>
        <v>1.1041555678098276</v>
      </c>
      <c r="I95" s="8">
        <f t="shared" si="31"/>
        <v>1.1262283473621602</v>
      </c>
      <c r="J95" s="11">
        <f t="shared" si="32"/>
        <v>1.028182869115156</v>
      </c>
      <c r="K95" s="42">
        <v>2.5792482414522229</v>
      </c>
      <c r="L95" s="32">
        <v>2.8167735200848409</v>
      </c>
      <c r="M95" s="32">
        <v>1.3233560349021252</v>
      </c>
      <c r="N95" s="32">
        <v>1.3070959188537956</v>
      </c>
      <c r="O95" s="32">
        <v>1.4103525823933383</v>
      </c>
      <c r="P95" s="33">
        <v>1.3833273294436625</v>
      </c>
      <c r="Q95" s="89">
        <f t="shared" si="33"/>
        <v>1.0920908948643429</v>
      </c>
      <c r="R95" s="8">
        <f t="shared" si="34"/>
        <v>0.98771296943567255</v>
      </c>
      <c r="S95" s="49">
        <f t="shared" si="35"/>
        <v>0.98083794556974224</v>
      </c>
      <c r="T95" s="94">
        <f t="shared" si="36"/>
        <v>1.0202139366232525</v>
      </c>
      <c r="U95" s="147"/>
      <c r="V95" s="139"/>
      <c r="W95" s="139"/>
      <c r="X95" s="139"/>
      <c r="Y95" s="139"/>
      <c r="Z95" s="148"/>
    </row>
    <row r="96" spans="1:32" ht="15" customHeight="1" x14ac:dyDescent="0.25">
      <c r="A96" s="7" t="s">
        <v>73</v>
      </c>
      <c r="B96" s="42">
        <v>0.32478069729528886</v>
      </c>
      <c r="C96" s="32">
        <v>0.34219840438819443</v>
      </c>
      <c r="D96" s="32">
        <v>0.3389252529078966</v>
      </c>
      <c r="E96" s="32">
        <v>0.3351695328201133</v>
      </c>
      <c r="F96" s="32">
        <v>0.34543834437145488</v>
      </c>
      <c r="G96" s="33">
        <v>0.34195046811509361</v>
      </c>
      <c r="H96" s="9">
        <f t="shared" si="30"/>
        <v>1.0536291326361353</v>
      </c>
      <c r="I96" s="8">
        <f t="shared" si="31"/>
        <v>0.98891873634212812</v>
      </c>
      <c r="J96" s="11">
        <f t="shared" si="32"/>
        <v>0.98990304257418882</v>
      </c>
      <c r="K96" s="42">
        <v>0.53723948431260227</v>
      </c>
      <c r="L96" s="32">
        <v>0.60688286405409819</v>
      </c>
      <c r="M96" s="32">
        <v>0.42072638796462108</v>
      </c>
      <c r="N96" s="32">
        <v>0.39852242934103133</v>
      </c>
      <c r="O96" s="32">
        <v>0.40695277970743776</v>
      </c>
      <c r="P96" s="33">
        <v>0.40247099307926193</v>
      </c>
      <c r="Q96" s="89">
        <f t="shared" si="33"/>
        <v>1.1296319086274991</v>
      </c>
      <c r="R96" s="8">
        <f t="shared" si="34"/>
        <v>0.9472247064630116</v>
      </c>
      <c r="S96" s="49">
        <f t="shared" si="35"/>
        <v>0.988986961505957</v>
      </c>
      <c r="T96" s="94">
        <f t="shared" si="36"/>
        <v>1.0219478588654891</v>
      </c>
      <c r="U96" s="147"/>
      <c r="V96" s="139"/>
      <c r="W96" s="139"/>
      <c r="X96" s="139"/>
      <c r="Y96" s="139"/>
      <c r="Z96" s="148"/>
    </row>
    <row r="97" spans="1:30" ht="15" customHeight="1" x14ac:dyDescent="0.25">
      <c r="A97" s="7" t="s">
        <v>99</v>
      </c>
      <c r="B97" s="42">
        <v>5.4837997366680422E-2</v>
      </c>
      <c r="C97" s="32">
        <v>5.0363045333555755E-2</v>
      </c>
      <c r="D97" s="32">
        <v>5.4499981556755402E-2</v>
      </c>
      <c r="E97" s="32">
        <v>6.4444366568984349E-2</v>
      </c>
      <c r="F97" s="32">
        <v>5.7771190187977488E-2</v>
      </c>
      <c r="G97" s="33">
        <v>5.2176032472997229E-2</v>
      </c>
      <c r="H97" s="9">
        <f t="shared" si="30"/>
        <v>0.91839687355461952</v>
      </c>
      <c r="I97" s="8">
        <f t="shared" si="31"/>
        <v>1.1824658417888274</v>
      </c>
      <c r="J97" s="11">
        <f t="shared" si="32"/>
        <v>0.90314968937329176</v>
      </c>
      <c r="K97" s="42">
        <v>2.8163183472898836E-2</v>
      </c>
      <c r="L97" s="32">
        <v>4.1607792446073565E-2</v>
      </c>
      <c r="M97" s="32">
        <v>4.3364037111428388E-2</v>
      </c>
      <c r="N97" s="32">
        <v>3.4131589664603189E-2</v>
      </c>
      <c r="O97" s="32">
        <v>4.7999557009485577E-2</v>
      </c>
      <c r="P97" s="33">
        <v>4.0742092229078389E-2</v>
      </c>
      <c r="Q97" s="89">
        <f t="shared" si="33"/>
        <v>1.4773824303673748</v>
      </c>
      <c r="R97" s="8">
        <f t="shared" si="34"/>
        <v>0.78709437446745401</v>
      </c>
      <c r="S97" s="49">
        <f t="shared" si="35"/>
        <v>0.84880142166785033</v>
      </c>
      <c r="T97" s="94">
        <f t="shared" si="36"/>
        <v>1.0377594088342263</v>
      </c>
      <c r="U97" s="147"/>
      <c r="V97" s="139"/>
      <c r="W97" s="139"/>
      <c r="X97" s="139"/>
      <c r="Y97" s="139"/>
      <c r="Z97" s="148"/>
    </row>
    <row r="98" spans="1:30" ht="15" customHeight="1" x14ac:dyDescent="0.25">
      <c r="A98" s="7" t="s">
        <v>91</v>
      </c>
      <c r="B98" s="42">
        <v>0.3787694164385127</v>
      </c>
      <c r="C98" s="32">
        <v>0.3977348038101608</v>
      </c>
      <c r="D98" s="32">
        <v>0.44814808949739826</v>
      </c>
      <c r="E98" s="32">
        <v>0.46582395365380341</v>
      </c>
      <c r="F98" s="32">
        <v>0.45052009200814797</v>
      </c>
      <c r="G98" s="33">
        <v>0.50949569860563826</v>
      </c>
      <c r="H98" s="9">
        <f t="shared" si="30"/>
        <v>1.0500710631549284</v>
      </c>
      <c r="I98" s="8">
        <f t="shared" si="31"/>
        <v>1.0394420160894333</v>
      </c>
      <c r="J98" s="11">
        <f t="shared" si="32"/>
        <v>1.1309056080820112</v>
      </c>
      <c r="K98" s="42">
        <v>0.19785528375279998</v>
      </c>
      <c r="L98" s="32">
        <v>0.24447655326117779</v>
      </c>
      <c r="M98" s="32">
        <v>0.35221392348536124</v>
      </c>
      <c r="N98" s="32">
        <v>0.34852684266427986</v>
      </c>
      <c r="O98" s="32">
        <v>0.35436196430006911</v>
      </c>
      <c r="P98" s="33">
        <v>0.32631747530925287</v>
      </c>
      <c r="Q98" s="89">
        <f t="shared" si="33"/>
        <v>1.2356331790796466</v>
      </c>
      <c r="R98" s="8">
        <f t="shared" si="34"/>
        <v>0.98953170055120032</v>
      </c>
      <c r="S98" s="49">
        <f t="shared" si="35"/>
        <v>0.92085920099746221</v>
      </c>
      <c r="T98" s="94">
        <f t="shared" si="36"/>
        <v>1.0486746935427698</v>
      </c>
      <c r="U98" s="147"/>
      <c r="V98" s="139"/>
      <c r="W98" s="139"/>
      <c r="X98" s="139"/>
      <c r="Y98" s="139"/>
      <c r="Z98" s="148"/>
    </row>
    <row r="99" spans="1:30" ht="15" customHeight="1" x14ac:dyDescent="0.25">
      <c r="A99" s="7" t="s">
        <v>69</v>
      </c>
      <c r="B99" s="42">
        <v>5.1817652699993118E-2</v>
      </c>
      <c r="C99" s="32">
        <v>5.1108466482467606E-2</v>
      </c>
      <c r="D99" s="32">
        <v>5.5391615398020552E-2</v>
      </c>
      <c r="E99" s="32">
        <v>4.9927236884411794E-2</v>
      </c>
      <c r="F99" s="32">
        <v>4.4457651101082865E-2</v>
      </c>
      <c r="G99" s="33">
        <v>4.8850078540958089E-2</v>
      </c>
      <c r="H99" s="9">
        <f t="shared" si="30"/>
        <v>0.98631381043770039</v>
      </c>
      <c r="I99" s="8">
        <f t="shared" si="31"/>
        <v>0.90135007844880377</v>
      </c>
      <c r="J99" s="11">
        <f t="shared" si="32"/>
        <v>1.0988002589225465</v>
      </c>
      <c r="K99" s="42">
        <v>4.6700977549098223E-2</v>
      </c>
      <c r="L99" s="32">
        <v>3.8653393173305198E-2</v>
      </c>
      <c r="M99" s="32">
        <v>7.9251530130119943E-2</v>
      </c>
      <c r="N99" s="32">
        <v>0.10912495096239767</v>
      </c>
      <c r="O99" s="32">
        <v>0.10142515530068873</v>
      </c>
      <c r="P99" s="33">
        <v>9.8618724097629562E-2</v>
      </c>
      <c r="Q99" s="8">
        <f t="shared" si="33"/>
        <v>0.82767845989235789</v>
      </c>
      <c r="R99" s="89">
        <f t="shared" si="34"/>
        <v>1.37694440452102</v>
      </c>
      <c r="S99" s="49">
        <f t="shared" si="35"/>
        <v>0.97233002804147439</v>
      </c>
      <c r="T99" s="94">
        <f t="shared" si="36"/>
        <v>1.0589842974849508</v>
      </c>
      <c r="U99" s="147"/>
      <c r="V99" s="139"/>
      <c r="W99" s="139"/>
      <c r="X99" s="139"/>
      <c r="Y99" s="139"/>
      <c r="Z99" s="148"/>
    </row>
    <row r="100" spans="1:30" ht="15" customHeight="1" x14ac:dyDescent="0.25">
      <c r="A100" s="7" t="s">
        <v>78</v>
      </c>
      <c r="B100" s="42">
        <v>0.10127569360143406</v>
      </c>
      <c r="C100" s="32">
        <v>0.11484260092740167</v>
      </c>
      <c r="D100" s="32">
        <v>0.12850405107144336</v>
      </c>
      <c r="E100" s="32">
        <v>0.12996768699652322</v>
      </c>
      <c r="F100" s="32">
        <v>0.13479942885399446</v>
      </c>
      <c r="G100" s="33">
        <v>0.13740383168291173</v>
      </c>
      <c r="H100" s="9">
        <f t="shared" si="30"/>
        <v>1.1339601521699725</v>
      </c>
      <c r="I100" s="8">
        <f t="shared" si="31"/>
        <v>1.0113898037678684</v>
      </c>
      <c r="J100" s="11">
        <f t="shared" si="32"/>
        <v>1.0193205776245402</v>
      </c>
      <c r="K100" s="42">
        <v>0.13083405769715786</v>
      </c>
      <c r="L100" s="32">
        <v>0.1233461293192948</v>
      </c>
      <c r="M100" s="32">
        <v>0.13362653681343697</v>
      </c>
      <c r="N100" s="32">
        <v>0.13316128171211822</v>
      </c>
      <c r="O100" s="32">
        <v>0.11561633775732405</v>
      </c>
      <c r="P100" s="33">
        <v>0.14659537858126334</v>
      </c>
      <c r="Q100" s="8">
        <f t="shared" si="33"/>
        <v>0.94276774327984691</v>
      </c>
      <c r="R100" s="8">
        <f t="shared" si="34"/>
        <v>0.99651824321415794</v>
      </c>
      <c r="S100" s="90">
        <f t="shared" si="35"/>
        <v>1.2679469132551453</v>
      </c>
      <c r="T100" s="94">
        <f t="shared" si="36"/>
        <v>1.0690776332497167</v>
      </c>
      <c r="U100" s="147"/>
      <c r="V100" s="139"/>
      <c r="W100" s="139"/>
      <c r="X100" s="139"/>
      <c r="Y100" s="139"/>
      <c r="Z100" s="148"/>
    </row>
    <row r="101" spans="1:30" ht="15" customHeight="1" x14ac:dyDescent="0.25">
      <c r="A101" s="7" t="s">
        <v>105</v>
      </c>
      <c r="B101" s="42">
        <v>0.23039511457668768</v>
      </c>
      <c r="C101" s="32">
        <v>0.25647406140810125</v>
      </c>
      <c r="D101" s="32">
        <v>0.23326881174615377</v>
      </c>
      <c r="E101" s="32">
        <v>0.2292335982001063</v>
      </c>
      <c r="F101" s="32">
        <v>0.24083210648655401</v>
      </c>
      <c r="G101" s="33">
        <v>0.24632905776308095</v>
      </c>
      <c r="H101" s="9">
        <f t="shared" si="30"/>
        <v>1.1131922735398676</v>
      </c>
      <c r="I101" s="8">
        <f t="shared" si="31"/>
        <v>0.98270144424433969</v>
      </c>
      <c r="J101" s="11">
        <f t="shared" si="32"/>
        <v>1.0228248274564415</v>
      </c>
      <c r="K101" s="42">
        <v>0.16363175227166812</v>
      </c>
      <c r="L101" s="32">
        <v>0.21887175956385185</v>
      </c>
      <c r="M101" s="32">
        <v>0.17168901707969245</v>
      </c>
      <c r="N101" s="32">
        <v>0.17065799511634774</v>
      </c>
      <c r="O101" s="32">
        <v>0.19491992066815625</v>
      </c>
      <c r="P101" s="33">
        <v>0.18238751185835145</v>
      </c>
      <c r="Q101" s="89">
        <f t="shared" si="33"/>
        <v>1.3375873357419776</v>
      </c>
      <c r="R101" s="8">
        <f t="shared" si="34"/>
        <v>0.99399482866824185</v>
      </c>
      <c r="S101" s="49">
        <f t="shared" ref="S101:S130" si="39">P101/O101</f>
        <v>0.93570483321127162</v>
      </c>
      <c r="T101" s="94">
        <f t="shared" ref="T101:T103" si="40">AVERAGE(Q101:S101)</f>
        <v>1.0890956658738304</v>
      </c>
      <c r="U101" s="147"/>
      <c r="V101" s="139"/>
      <c r="W101" s="139"/>
      <c r="X101" s="139"/>
      <c r="Y101" s="139"/>
      <c r="Z101" s="148"/>
    </row>
    <row r="102" spans="1:30" ht="15" customHeight="1" thickBot="1" x14ac:dyDescent="0.3">
      <c r="A102" s="16" t="s">
        <v>81</v>
      </c>
      <c r="B102" s="44">
        <v>1.7461327965688649E-2</v>
      </c>
      <c r="C102" s="36">
        <v>2.4273024274611643E-2</v>
      </c>
      <c r="D102" s="36">
        <v>2.5522483446035641E-2</v>
      </c>
      <c r="E102" s="36">
        <v>1.9715852384785713E-2</v>
      </c>
      <c r="F102" s="36">
        <v>1.8306091629857652E-2</v>
      </c>
      <c r="G102" s="37">
        <v>1.9332156743392882E-2</v>
      </c>
      <c r="H102" s="18">
        <f t="shared" si="30"/>
        <v>1.3901018480557672</v>
      </c>
      <c r="I102" s="17">
        <f t="shared" si="31"/>
        <v>0.77248957478893532</v>
      </c>
      <c r="J102" s="19">
        <f t="shared" si="32"/>
        <v>1.0560504740324632</v>
      </c>
      <c r="K102" s="44">
        <v>2.5311215153483547E-2</v>
      </c>
      <c r="L102" s="36">
        <v>2.0926997536694959E-2</v>
      </c>
      <c r="M102" s="36">
        <v>3.9014039366713472E-2</v>
      </c>
      <c r="N102" s="36">
        <v>3.8938855814547299E-2</v>
      </c>
      <c r="O102" s="36">
        <v>2.3791082783784154E-2</v>
      </c>
      <c r="P102" s="37">
        <v>3.5411351189759722E-2</v>
      </c>
      <c r="Q102" s="17">
        <f t="shared" si="33"/>
        <v>0.82678754891049966</v>
      </c>
      <c r="R102" s="17">
        <f t="shared" si="34"/>
        <v>0.99807291033211187</v>
      </c>
      <c r="S102" s="91">
        <f t="shared" si="39"/>
        <v>1.4884295730287596</v>
      </c>
      <c r="T102" s="95">
        <f t="shared" si="40"/>
        <v>1.1044300107571237</v>
      </c>
      <c r="U102" s="152"/>
      <c r="V102" s="153"/>
      <c r="W102" s="153"/>
      <c r="X102" s="153"/>
      <c r="Y102" s="153"/>
      <c r="Z102" s="154"/>
    </row>
    <row r="103" spans="1:30" ht="12" customHeight="1" thickTop="1" x14ac:dyDescent="0.25">
      <c r="A103" s="70" t="s">
        <v>63</v>
      </c>
      <c r="B103" s="43">
        <v>5.3705363637735135E-2</v>
      </c>
      <c r="C103" s="34">
        <v>4.9244894634037355E-2</v>
      </c>
      <c r="D103" s="34">
        <v>7.3223919057185505E-2</v>
      </c>
      <c r="E103" s="34">
        <v>8.1708008814662642E-2</v>
      </c>
      <c r="F103" s="34">
        <v>8.1069825410026372E-2</v>
      </c>
      <c r="G103" s="35">
        <v>8.086245149502036E-2</v>
      </c>
      <c r="H103" s="14">
        <f t="shared" si="30"/>
        <v>0.91694555810504352</v>
      </c>
      <c r="I103" s="13">
        <f t="shared" si="31"/>
        <v>1.1158650051337915</v>
      </c>
      <c r="J103" s="15">
        <f t="shared" si="32"/>
        <v>0.99744203328479886</v>
      </c>
      <c r="K103" s="43">
        <v>0.18216944327070728</v>
      </c>
      <c r="L103" s="34">
        <v>0.18440371428984115</v>
      </c>
      <c r="M103" s="34">
        <v>0.1086140149069456</v>
      </c>
      <c r="N103" s="34">
        <v>9.3741736717241966E-2</v>
      </c>
      <c r="O103" s="34">
        <v>0.10977290503368921</v>
      </c>
      <c r="P103" s="35">
        <v>0.11689550590744807</v>
      </c>
      <c r="Q103" s="13">
        <f t="shared" si="33"/>
        <v>1.0122647957803423</v>
      </c>
      <c r="R103" s="13">
        <f t="shared" si="34"/>
        <v>0.86307219926963052</v>
      </c>
      <c r="S103" s="13">
        <f t="shared" si="39"/>
        <v>1.064884871832197</v>
      </c>
      <c r="T103" s="93">
        <f t="shared" si="40"/>
        <v>0.98007395562738997</v>
      </c>
      <c r="U103" s="149" t="s">
        <v>201</v>
      </c>
      <c r="V103" s="150"/>
      <c r="W103" s="150"/>
      <c r="X103" s="150"/>
      <c r="Y103" s="150"/>
      <c r="Z103" s="151"/>
    </row>
    <row r="104" spans="1:30" ht="12" customHeight="1" x14ac:dyDescent="0.25">
      <c r="A104" s="68" t="s">
        <v>147</v>
      </c>
      <c r="B104" s="42">
        <v>4.5399442677970366E-2</v>
      </c>
      <c r="C104" s="32">
        <v>4.1417877689709767E-2</v>
      </c>
      <c r="D104" s="32">
        <v>6.2078705947323773E-2</v>
      </c>
      <c r="E104" s="32">
        <v>5.4635483733798514E-2</v>
      </c>
      <c r="F104" s="32">
        <v>5.0638946695825159E-2</v>
      </c>
      <c r="G104" s="33">
        <v>5.134453378103581E-2</v>
      </c>
      <c r="H104" s="8">
        <f t="shared" ref="H104:H130" si="41">C104/B104</f>
        <v>0.91229925405686507</v>
      </c>
      <c r="I104" s="8">
        <f t="shared" ref="I104:I130" si="42">E104/D104</f>
        <v>0.88010023566146611</v>
      </c>
      <c r="J104" s="8">
        <f t="shared" ref="J104:J130" si="43">G104/F104</f>
        <v>1.0139336840761899</v>
      </c>
      <c r="K104" s="42">
        <v>2.2459246834068258E-2</v>
      </c>
      <c r="L104" s="32">
        <v>2.4866196567052787E-2</v>
      </c>
      <c r="M104" s="32">
        <v>6.2939026962645486E-2</v>
      </c>
      <c r="N104" s="32">
        <v>4.8553388114435519E-2</v>
      </c>
      <c r="O104" s="32">
        <v>5.2173431875985825E-2</v>
      </c>
      <c r="P104" s="33">
        <v>5.7495849781222762E-2</v>
      </c>
      <c r="Q104" s="8">
        <f t="shared" ref="Q104:Q130" si="44">L104/K104</f>
        <v>1.107169654920638</v>
      </c>
      <c r="R104" s="8">
        <f t="shared" ref="R104:R130" si="45">N104/M104</f>
        <v>0.77143531537677112</v>
      </c>
      <c r="S104" s="8">
        <f t="shared" si="39"/>
        <v>1.1020139506614806</v>
      </c>
      <c r="T104" s="94">
        <f t="shared" ref="T104:T130" si="46">AVERAGE(Q104:S104)</f>
        <v>0.99353964031962994</v>
      </c>
      <c r="U104" s="147"/>
      <c r="V104" s="139"/>
      <c r="W104" s="139"/>
      <c r="X104" s="139"/>
      <c r="Y104" s="139"/>
      <c r="Z104" s="148"/>
    </row>
    <row r="105" spans="1:30" ht="12" customHeight="1" x14ac:dyDescent="0.25">
      <c r="A105" s="68" t="s">
        <v>148</v>
      </c>
      <c r="B105" s="42">
        <v>0.18584512927967609</v>
      </c>
      <c r="C105" s="32">
        <v>0.20876665245012771</v>
      </c>
      <c r="D105" s="32">
        <v>0.22791914863586465</v>
      </c>
      <c r="E105" s="32">
        <v>0.22452535135071958</v>
      </c>
      <c r="F105" s="32">
        <v>0.25224371397554135</v>
      </c>
      <c r="G105" s="33">
        <v>0.23967714989900266</v>
      </c>
      <c r="H105" s="8">
        <f t="shared" si="41"/>
        <v>1.1233366903899715</v>
      </c>
      <c r="I105" s="8">
        <f t="shared" si="42"/>
        <v>0.98510964390022715</v>
      </c>
      <c r="J105" s="8">
        <f t="shared" si="43"/>
        <v>0.95018086326719242</v>
      </c>
      <c r="K105" s="42">
        <v>0.1379639637703875</v>
      </c>
      <c r="L105" s="32">
        <v>0.15289012204697852</v>
      </c>
      <c r="M105" s="32">
        <v>0.12927653906872205</v>
      </c>
      <c r="N105" s="32">
        <v>0.1350842068894286</v>
      </c>
      <c r="O105" s="32">
        <v>0.17488538459323102</v>
      </c>
      <c r="P105" s="33">
        <v>0.15649531135547809</v>
      </c>
      <c r="Q105" s="8">
        <f t="shared" si="44"/>
        <v>1.1081888187949755</v>
      </c>
      <c r="R105" s="8">
        <f t="shared" si="45"/>
        <v>1.0449243757803515</v>
      </c>
      <c r="S105" s="8">
        <f t="shared" si="39"/>
        <v>0.89484499644995075</v>
      </c>
      <c r="T105" s="94">
        <f t="shared" si="46"/>
        <v>1.0159860636750926</v>
      </c>
      <c r="U105" s="147"/>
      <c r="V105" s="139"/>
      <c r="W105" s="139"/>
      <c r="X105" s="139"/>
      <c r="Y105" s="139"/>
      <c r="Z105" s="148"/>
      <c r="AA105" s="27"/>
      <c r="AD105" s="27"/>
    </row>
    <row r="106" spans="1:30" ht="12" customHeight="1" x14ac:dyDescent="0.25">
      <c r="A106" s="68" t="s">
        <v>149</v>
      </c>
      <c r="B106" s="42">
        <v>7.3715106744100575E-2</v>
      </c>
      <c r="C106" s="32">
        <v>6.0799055275225451E-2</v>
      </c>
      <c r="D106" s="32">
        <v>7.3223919057185505E-2</v>
      </c>
      <c r="E106" s="32">
        <v>9.1909238507504668E-2</v>
      </c>
      <c r="F106" s="32">
        <v>6.7756313175447155E-2</v>
      </c>
      <c r="G106" s="33">
        <v>9.375055871300271E-2</v>
      </c>
      <c r="H106" s="8">
        <f t="shared" si="41"/>
        <v>0.82478419906908973</v>
      </c>
      <c r="I106" s="8">
        <f t="shared" si="42"/>
        <v>1.2551805433375745</v>
      </c>
      <c r="J106" s="8">
        <f t="shared" si="43"/>
        <v>1.3836431517495122</v>
      </c>
      <c r="K106" s="42">
        <v>7.3794676583543467E-2</v>
      </c>
      <c r="L106" s="32">
        <v>5.6379788809915427E-2</v>
      </c>
      <c r="M106" s="32">
        <v>8.9039013430934955E-2</v>
      </c>
      <c r="N106" s="32">
        <v>0.12835401556217413</v>
      </c>
      <c r="O106" s="32">
        <v>0.12563360579478666</v>
      </c>
      <c r="P106" s="33">
        <v>9.4049472881796645E-2</v>
      </c>
      <c r="Q106" s="8">
        <f t="shared" si="44"/>
        <v>0.76400888817620161</v>
      </c>
      <c r="R106" s="8">
        <f t="shared" si="45"/>
        <v>1.4415480430017873</v>
      </c>
      <c r="S106" s="8">
        <f t="shared" si="39"/>
        <v>0.74860123839332926</v>
      </c>
      <c r="T106" s="94">
        <f t="shared" si="46"/>
        <v>0.98471938985710616</v>
      </c>
      <c r="U106" s="147"/>
      <c r="V106" s="139"/>
      <c r="W106" s="139"/>
      <c r="X106" s="139"/>
      <c r="Y106" s="139"/>
      <c r="Z106" s="148"/>
      <c r="AA106" s="27"/>
      <c r="AD106" s="27"/>
    </row>
    <row r="107" spans="1:30" ht="12" customHeight="1" x14ac:dyDescent="0.25">
      <c r="A107" s="68" t="s">
        <v>150</v>
      </c>
      <c r="B107" s="42">
        <v>3.392310756137058</v>
      </c>
      <c r="C107" s="32">
        <v>3.3883947391809133</v>
      </c>
      <c r="D107" s="32">
        <v>3.6428053926574857</v>
      </c>
      <c r="E107" s="32">
        <v>3.6988318206885658</v>
      </c>
      <c r="F107" s="32">
        <v>3.2259140984821437</v>
      </c>
      <c r="G107" s="33">
        <v>3.270875821305578</v>
      </c>
      <c r="H107" s="8">
        <f t="shared" si="41"/>
        <v>0.99884561962695773</v>
      </c>
      <c r="I107" s="8">
        <f t="shared" si="42"/>
        <v>1.0153800222608673</v>
      </c>
      <c r="J107" s="8">
        <f t="shared" si="43"/>
        <v>1.0139376689678716</v>
      </c>
      <c r="K107" s="42">
        <v>1.9874660668247814</v>
      </c>
      <c r="L107" s="32">
        <v>2.1697602406237064</v>
      </c>
      <c r="M107" s="32">
        <v>2.9578682687184301</v>
      </c>
      <c r="N107" s="32">
        <v>3.0338662568257093</v>
      </c>
      <c r="O107" s="32">
        <v>3.0214682017570884</v>
      </c>
      <c r="P107" s="33">
        <v>2.8249125189502307</v>
      </c>
      <c r="Q107" s="8">
        <f t="shared" si="44"/>
        <v>1.0917219050135343</v>
      </c>
      <c r="R107" s="8">
        <f t="shared" si="45"/>
        <v>1.0256934999137766</v>
      </c>
      <c r="S107" s="8">
        <f t="shared" si="39"/>
        <v>0.93494696297232127</v>
      </c>
      <c r="T107" s="94">
        <f t="shared" si="46"/>
        <v>1.0174541226332108</v>
      </c>
      <c r="U107" s="147"/>
      <c r="V107" s="139"/>
      <c r="W107" s="139"/>
      <c r="X107" s="139"/>
      <c r="Y107" s="139"/>
      <c r="Z107" s="148"/>
      <c r="AA107" s="27"/>
      <c r="AD107" s="27"/>
    </row>
    <row r="108" spans="1:30" ht="12" customHeight="1" x14ac:dyDescent="0.25">
      <c r="A108" s="68" t="s">
        <v>151</v>
      </c>
      <c r="B108" s="42">
        <v>3.0612065514754128</v>
      </c>
      <c r="C108" s="32">
        <v>3.0223891977873696</v>
      </c>
      <c r="D108" s="32">
        <v>3.1073903493474866</v>
      </c>
      <c r="E108" s="32">
        <v>3.1197151751611645</v>
      </c>
      <c r="F108" s="32">
        <v>2.8317386674065963</v>
      </c>
      <c r="G108" s="33">
        <v>2.8929633001958952</v>
      </c>
      <c r="H108" s="8">
        <f t="shared" si="41"/>
        <v>0.98731959015658899</v>
      </c>
      <c r="I108" s="8">
        <f t="shared" si="42"/>
        <v>1.003966294680765</v>
      </c>
      <c r="J108" s="8">
        <f t="shared" si="43"/>
        <v>1.0216208626502143</v>
      </c>
      <c r="K108" s="42">
        <v>2.7646266239734749</v>
      </c>
      <c r="L108" s="32">
        <v>2.9832051629428764</v>
      </c>
      <c r="M108" s="32">
        <v>3.0274682326338689</v>
      </c>
      <c r="N108" s="32">
        <v>3.0463647557515765</v>
      </c>
      <c r="O108" s="32">
        <v>2.9722164229586441</v>
      </c>
      <c r="P108" s="33">
        <v>2.883550313497115</v>
      </c>
      <c r="Q108" s="8">
        <f t="shared" si="44"/>
        <v>1.0790625891662897</v>
      </c>
      <c r="R108" s="8">
        <f t="shared" si="45"/>
        <v>1.0062416916266923</v>
      </c>
      <c r="S108" s="8">
        <f t="shared" si="39"/>
        <v>0.97016835356381359</v>
      </c>
      <c r="T108" s="94">
        <f t="shared" si="46"/>
        <v>1.0184908781189319</v>
      </c>
      <c r="U108" s="147"/>
      <c r="V108" s="139"/>
      <c r="W108" s="139"/>
      <c r="X108" s="139"/>
      <c r="Y108" s="139"/>
      <c r="Z108" s="148"/>
      <c r="AA108" s="27"/>
      <c r="AD108" s="27"/>
    </row>
    <row r="109" spans="1:30" ht="12" customHeight="1" x14ac:dyDescent="0.25">
      <c r="A109" s="68" t="s">
        <v>152</v>
      </c>
      <c r="B109" s="42">
        <v>0.2881590764378934</v>
      </c>
      <c r="C109" s="32">
        <v>0.26765549249868287</v>
      </c>
      <c r="D109" s="32">
        <v>0.30816451510210691</v>
      </c>
      <c r="E109" s="32">
        <v>0.2873022014959089</v>
      </c>
      <c r="F109" s="32">
        <v>0.2698365454530966</v>
      </c>
      <c r="G109" s="33">
        <v>0.28707212614693156</v>
      </c>
      <c r="H109" s="8">
        <f t="shared" si="41"/>
        <v>0.92884630186677586</v>
      </c>
      <c r="I109" s="8">
        <f t="shared" si="42"/>
        <v>0.93230137610332742</v>
      </c>
      <c r="J109" s="8">
        <f t="shared" si="43"/>
        <v>1.0638741526463504</v>
      </c>
      <c r="K109" s="42">
        <v>0.35186154355060845</v>
      </c>
      <c r="L109" s="32">
        <v>0.36560697720306073</v>
      </c>
      <c r="M109" s="32">
        <v>0.35873892010243358</v>
      </c>
      <c r="N109" s="32">
        <v>0.37256317341400036</v>
      </c>
      <c r="O109" s="32">
        <v>0.33766646483406809</v>
      </c>
      <c r="P109" s="33">
        <v>0.31108678662548522</v>
      </c>
      <c r="Q109" s="8">
        <f t="shared" si="44"/>
        <v>1.0390648932922539</v>
      </c>
      <c r="R109" s="8">
        <f t="shared" si="45"/>
        <v>1.0385356941689501</v>
      </c>
      <c r="S109" s="8">
        <f t="shared" si="39"/>
        <v>0.92128422281542133</v>
      </c>
      <c r="T109" s="94">
        <f t="shared" si="46"/>
        <v>0.99962827009220845</v>
      </c>
      <c r="U109" s="147"/>
      <c r="V109" s="139"/>
      <c r="W109" s="139"/>
      <c r="X109" s="139"/>
      <c r="Y109" s="139"/>
      <c r="Z109" s="148"/>
      <c r="AA109" s="27"/>
      <c r="AD109" s="27"/>
    </row>
    <row r="110" spans="1:30" ht="12" customHeight="1" x14ac:dyDescent="0.25">
      <c r="A110" s="68" t="s">
        <v>153</v>
      </c>
      <c r="B110" s="42">
        <v>1.4838354638893883</v>
      </c>
      <c r="C110" s="32">
        <v>1.5315317190431632</v>
      </c>
      <c r="D110" s="32">
        <v>1.6513828395390502</v>
      </c>
      <c r="E110" s="32">
        <v>1.6672158218383493</v>
      </c>
      <c r="F110" s="32">
        <v>1.6301933267240361</v>
      </c>
      <c r="G110" s="33">
        <v>1.7238876549955859</v>
      </c>
      <c r="H110" s="8">
        <f t="shared" si="41"/>
        <v>1.032143897564461</v>
      </c>
      <c r="I110" s="8">
        <f t="shared" si="42"/>
        <v>1.0095877115349694</v>
      </c>
      <c r="J110" s="8">
        <f t="shared" si="43"/>
        <v>1.0574743662212345</v>
      </c>
      <c r="K110" s="42">
        <v>1.3600323002879877</v>
      </c>
      <c r="L110" s="32">
        <v>1.4016164297039295</v>
      </c>
      <c r="M110" s="32">
        <v>1.2646310653484738</v>
      </c>
      <c r="N110" s="32">
        <v>1.2609455274250194</v>
      </c>
      <c r="O110" s="32">
        <v>1.5005081529411919</v>
      </c>
      <c r="P110" s="33">
        <v>1.4358735325478134</v>
      </c>
      <c r="Q110" s="8">
        <f t="shared" si="44"/>
        <v>1.0305758395643518</v>
      </c>
      <c r="R110" s="8">
        <f t="shared" si="45"/>
        <v>0.99708568133075326</v>
      </c>
      <c r="S110" s="8">
        <f t="shared" si="39"/>
        <v>0.95692484558202084</v>
      </c>
      <c r="T110" s="94">
        <f t="shared" si="46"/>
        <v>0.99486212215904191</v>
      </c>
      <c r="U110" s="147"/>
      <c r="V110" s="139"/>
      <c r="W110" s="139"/>
      <c r="X110" s="139"/>
      <c r="Y110" s="139"/>
      <c r="Z110" s="148"/>
      <c r="AA110" s="27"/>
      <c r="AD110" s="27"/>
    </row>
    <row r="111" spans="1:30" ht="12" customHeight="1" x14ac:dyDescent="0.25">
      <c r="A111" s="68" t="s">
        <v>154</v>
      </c>
      <c r="B111" s="42">
        <v>0.70949631540051272</v>
      </c>
      <c r="C111" s="32">
        <v>0.68994285446310477</v>
      </c>
      <c r="D111" s="32">
        <v>0.69155895048261862</v>
      </c>
      <c r="E111" s="32">
        <v>0.69103570061164032</v>
      </c>
      <c r="F111" s="32">
        <v>0.69634498375773179</v>
      </c>
      <c r="G111" s="33">
        <v>0.70905375124411663</v>
      </c>
      <c r="H111" s="8">
        <f t="shared" si="41"/>
        <v>0.97244036295471115</v>
      </c>
      <c r="I111" s="8">
        <f t="shared" si="42"/>
        <v>0.99924337633022731</v>
      </c>
      <c r="J111" s="8">
        <f t="shared" si="43"/>
        <v>1.0182506771540216</v>
      </c>
      <c r="K111" s="42">
        <v>0.59713084847094056</v>
      </c>
      <c r="L111" s="32">
        <v>0.68172764563089705</v>
      </c>
      <c r="M111" s="32">
        <v>0.70456374080726902</v>
      </c>
      <c r="N111" s="32">
        <v>0.63503988648361609</v>
      </c>
      <c r="O111" s="32">
        <v>0.62148995575608479</v>
      </c>
      <c r="P111" s="33">
        <v>0.58752384571680438</v>
      </c>
      <c r="Q111" s="8">
        <f t="shared" si="44"/>
        <v>1.1416721265976821</v>
      </c>
      <c r="R111" s="8">
        <f t="shared" si="45"/>
        <v>0.90132354207726539</v>
      </c>
      <c r="S111" s="8">
        <f t="shared" si="39"/>
        <v>0.94534729045144694</v>
      </c>
      <c r="T111" s="94">
        <f t="shared" si="46"/>
        <v>0.99611431970879816</v>
      </c>
      <c r="U111" s="147"/>
      <c r="V111" s="139"/>
      <c r="W111" s="139"/>
      <c r="X111" s="139"/>
      <c r="Y111" s="139"/>
      <c r="Z111" s="148"/>
      <c r="AA111" s="27"/>
      <c r="AD111" s="27"/>
    </row>
    <row r="112" spans="1:30" ht="12" customHeight="1" x14ac:dyDescent="0.25">
      <c r="A112" s="68" t="s">
        <v>155</v>
      </c>
      <c r="B112" s="42">
        <v>1.9387736923907122</v>
      </c>
      <c r="C112" s="32">
        <v>1.9146822125277883</v>
      </c>
      <c r="D112" s="32">
        <v>2.0361147956501107</v>
      </c>
      <c r="E112" s="32">
        <v>1.9402951537929278</v>
      </c>
      <c r="F112" s="32">
        <v>1.9497175308462193</v>
      </c>
      <c r="G112" s="33">
        <v>2.02239290857489</v>
      </c>
      <c r="H112" s="8">
        <f t="shared" si="41"/>
        <v>0.98757385663036479</v>
      </c>
      <c r="I112" s="8">
        <f t="shared" si="42"/>
        <v>0.95293996091876121</v>
      </c>
      <c r="J112" s="8">
        <f t="shared" si="43"/>
        <v>1.0372748239572569</v>
      </c>
      <c r="K112" s="42">
        <v>1.7036946447559245</v>
      </c>
      <c r="L112" s="32">
        <v>1.6103935482458571</v>
      </c>
      <c r="M112" s="32">
        <v>1.8312188528372684</v>
      </c>
      <c r="N112" s="32">
        <v>1.8685840810819514</v>
      </c>
      <c r="O112" s="32">
        <v>1.878660970619545</v>
      </c>
      <c r="P112" s="33">
        <v>1.8737558322061325</v>
      </c>
      <c r="Q112" s="8">
        <f t="shared" si="44"/>
        <v>0.94523602172651433</v>
      </c>
      <c r="R112" s="8">
        <f t="shared" si="45"/>
        <v>1.0204045672568245</v>
      </c>
      <c r="S112" s="8">
        <f t="shared" si="39"/>
        <v>0.99738902415596853</v>
      </c>
      <c r="T112" s="94">
        <f t="shared" si="46"/>
        <v>0.98767653771310249</v>
      </c>
      <c r="U112" s="147"/>
      <c r="V112" s="139"/>
      <c r="W112" s="139"/>
      <c r="X112" s="139"/>
      <c r="Y112" s="139"/>
      <c r="Z112" s="148"/>
      <c r="AA112" s="27"/>
      <c r="AD112" s="27"/>
    </row>
    <row r="113" spans="1:30" ht="12" customHeight="1" x14ac:dyDescent="0.25">
      <c r="A113" s="68" t="s">
        <v>156</v>
      </c>
      <c r="B113" s="42">
        <v>4.3308997110732221</v>
      </c>
      <c r="C113" s="32">
        <v>4.1841273562489185</v>
      </c>
      <c r="D113" s="32">
        <v>4.4862956710710469</v>
      </c>
      <c r="E113" s="32">
        <v>4.3866492623772766</v>
      </c>
      <c r="F113" s="32">
        <v>4.5116186234609623</v>
      </c>
      <c r="G113" s="33">
        <v>4.4715493968597766</v>
      </c>
      <c r="H113" s="8">
        <f t="shared" si="41"/>
        <v>0.9661104240190469</v>
      </c>
      <c r="I113" s="8">
        <f t="shared" si="42"/>
        <v>0.97778871122197331</v>
      </c>
      <c r="J113" s="8">
        <f t="shared" si="43"/>
        <v>0.99111865830307089</v>
      </c>
      <c r="K113" s="42">
        <v>4.2861515309525196</v>
      </c>
      <c r="L113" s="32">
        <v>4.1245880282306784</v>
      </c>
      <c r="M113" s="32">
        <v>3.9746796603058634</v>
      </c>
      <c r="N113" s="32">
        <v>4.0405078073413385</v>
      </c>
      <c r="O113" s="32">
        <v>4.1918222871548947</v>
      </c>
      <c r="P113" s="33">
        <v>4.0730671889207715</v>
      </c>
      <c r="Q113" s="8">
        <f t="shared" si="44"/>
        <v>0.96230569508448138</v>
      </c>
      <c r="R113" s="8">
        <f t="shared" si="45"/>
        <v>1.0165618748330549</v>
      </c>
      <c r="S113" s="8">
        <f t="shared" si="39"/>
        <v>0.97166981563172961</v>
      </c>
      <c r="T113" s="94">
        <f t="shared" si="46"/>
        <v>0.98351246184975538</v>
      </c>
      <c r="U113" s="147"/>
      <c r="V113" s="139"/>
      <c r="W113" s="139"/>
      <c r="X113" s="139"/>
      <c r="Y113" s="139"/>
      <c r="Z113" s="148"/>
      <c r="AA113" s="27"/>
      <c r="AD113" s="27"/>
    </row>
    <row r="114" spans="1:30" ht="12" customHeight="1" x14ac:dyDescent="0.25">
      <c r="A114" s="68" t="s">
        <v>157</v>
      </c>
      <c r="B114" s="42">
        <v>0.32931119637956957</v>
      </c>
      <c r="C114" s="32">
        <v>0.35226168477925757</v>
      </c>
      <c r="D114" s="32">
        <v>0.43477386175302452</v>
      </c>
      <c r="E114" s="32">
        <v>0.44895261598702513</v>
      </c>
      <c r="F114" s="32">
        <v>0.43102526627728288</v>
      </c>
      <c r="G114" s="33">
        <v>0.41013278915463819</v>
      </c>
      <c r="H114" s="8">
        <f t="shared" si="41"/>
        <v>1.0696924023598484</v>
      </c>
      <c r="I114" s="8">
        <f t="shared" si="42"/>
        <v>1.0326117908211669</v>
      </c>
      <c r="J114" s="8">
        <f t="shared" si="43"/>
        <v>0.95152841664459564</v>
      </c>
      <c r="K114" s="42">
        <v>0.42458675042100691</v>
      </c>
      <c r="L114" s="32">
        <v>0.40302926047470078</v>
      </c>
      <c r="M114" s="32">
        <v>0.46422636541177026</v>
      </c>
      <c r="N114" s="32">
        <v>0.51389681693969003</v>
      </c>
      <c r="O114" s="32">
        <v>0.46538702783844116</v>
      </c>
      <c r="P114" s="33">
        <v>0.46491675720177239</v>
      </c>
      <c r="Q114" s="8">
        <f t="shared" si="44"/>
        <v>0.94922712514007934</v>
      </c>
      <c r="R114" s="8">
        <f t="shared" si="45"/>
        <v>1.1069961881287418</v>
      </c>
      <c r="S114" s="8">
        <f t="shared" si="39"/>
        <v>0.99898950634947214</v>
      </c>
      <c r="T114" s="94">
        <f t="shared" si="46"/>
        <v>1.0184042732060978</v>
      </c>
      <c r="U114" s="147"/>
      <c r="V114" s="139"/>
      <c r="W114" s="139"/>
      <c r="X114" s="139"/>
      <c r="Y114" s="139"/>
      <c r="Z114" s="148"/>
      <c r="AA114" s="27"/>
      <c r="AD114" s="27"/>
    </row>
    <row r="115" spans="1:30" ht="12" customHeight="1" x14ac:dyDescent="0.25">
      <c r="A115" s="68" t="s">
        <v>158</v>
      </c>
      <c r="B115" s="42">
        <v>0.24058878230569491</v>
      </c>
      <c r="C115" s="32">
        <v>0.25759225005992098</v>
      </c>
      <c r="D115" s="32">
        <v>0.33357554315184024</v>
      </c>
      <c r="E115" s="32">
        <v>0.34497841565529913</v>
      </c>
      <c r="F115" s="32">
        <v>0.36445766035052779</v>
      </c>
      <c r="G115" s="33">
        <v>0.35941177730305718</v>
      </c>
      <c r="H115" s="8">
        <f t="shared" si="41"/>
        <v>1.0706743996593377</v>
      </c>
      <c r="I115" s="8">
        <f t="shared" si="42"/>
        <v>1.0341837785699668</v>
      </c>
      <c r="J115" s="8">
        <f t="shared" si="43"/>
        <v>0.98615509125911205</v>
      </c>
      <c r="K115" s="42">
        <v>0.21068912646486018</v>
      </c>
      <c r="L115" s="32">
        <v>0.25530929683628212</v>
      </c>
      <c r="M115" s="32">
        <v>0.21410149509066284</v>
      </c>
      <c r="N115" s="32">
        <v>0.21007754011122401</v>
      </c>
      <c r="O115" s="32">
        <v>0.24417169946660058</v>
      </c>
      <c r="P115" s="33">
        <v>0.20827963801005378</v>
      </c>
      <c r="Q115" s="8">
        <f t="shared" si="44"/>
        <v>1.2117820274833402</v>
      </c>
      <c r="R115" s="8">
        <f t="shared" si="45"/>
        <v>0.98120538589543782</v>
      </c>
      <c r="S115" s="8">
        <f t="shared" si="39"/>
        <v>0.85300482596896388</v>
      </c>
      <c r="T115" s="94">
        <f t="shared" si="46"/>
        <v>1.0153307464492471</v>
      </c>
      <c r="U115" s="147"/>
      <c r="V115" s="139"/>
      <c r="W115" s="139"/>
      <c r="X115" s="139"/>
      <c r="Y115" s="139"/>
      <c r="Z115" s="148"/>
      <c r="AA115" s="27"/>
      <c r="AD115" s="27"/>
    </row>
    <row r="116" spans="1:30" ht="12" customHeight="1" x14ac:dyDescent="0.25">
      <c r="A116" s="68" t="s">
        <v>159</v>
      </c>
      <c r="B116" s="42">
        <v>0.59925389630817794</v>
      </c>
      <c r="C116" s="32">
        <v>0.62173611722009703</v>
      </c>
      <c r="D116" s="32">
        <v>0.7067164925552899</v>
      </c>
      <c r="E116" s="32">
        <v>0.6992754074099824</v>
      </c>
      <c r="F116" s="32">
        <v>0.63881121279170794</v>
      </c>
      <c r="G116" s="33">
        <v>0.68535591601579682</v>
      </c>
      <c r="H116" s="8">
        <f t="shared" si="41"/>
        <v>1.0375170208327811</v>
      </c>
      <c r="I116" s="8">
        <f t="shared" si="42"/>
        <v>0.98947090491916689</v>
      </c>
      <c r="J116" s="8">
        <f t="shared" si="43"/>
        <v>1.0728614374514203</v>
      </c>
      <c r="K116" s="42">
        <v>0.56005531921977614</v>
      </c>
      <c r="L116" s="32">
        <v>0.50741803477918324</v>
      </c>
      <c r="M116" s="32">
        <v>0.60777629098736219</v>
      </c>
      <c r="N116" s="32">
        <v>0.61292648091120594</v>
      </c>
      <c r="O116" s="32">
        <v>0.58225552410044801</v>
      </c>
      <c r="P116" s="33">
        <v>0.59894686222963012</v>
      </c>
      <c r="Q116" s="8">
        <f t="shared" si="44"/>
        <v>0.90601413354323124</v>
      </c>
      <c r="R116" s="8">
        <f t="shared" si="45"/>
        <v>1.0084738249915557</v>
      </c>
      <c r="S116" s="8">
        <f t="shared" si="39"/>
        <v>1.0286666891739142</v>
      </c>
      <c r="T116" s="94">
        <f t="shared" si="46"/>
        <v>0.98105154923623372</v>
      </c>
      <c r="U116" s="147"/>
      <c r="V116" s="139"/>
      <c r="W116" s="139"/>
      <c r="X116" s="139"/>
      <c r="Y116" s="139"/>
      <c r="Z116" s="148"/>
      <c r="AA116" s="27"/>
      <c r="AD116" s="27"/>
    </row>
    <row r="117" spans="1:30" ht="12" customHeight="1" x14ac:dyDescent="0.25">
      <c r="A117" s="68" t="s">
        <v>160</v>
      </c>
      <c r="B117" s="42">
        <v>0.1352544904807903</v>
      </c>
      <c r="C117" s="32">
        <v>0.14950504489866473</v>
      </c>
      <c r="D117" s="32">
        <v>0.16506024558527113</v>
      </c>
      <c r="E117" s="32">
        <v>0.15743255893504354</v>
      </c>
      <c r="F117" s="32">
        <v>0.16000001357549426</v>
      </c>
      <c r="G117" s="33">
        <v>0.15361789283293323</v>
      </c>
      <c r="H117" s="8">
        <f t="shared" si="41"/>
        <v>1.1053610447033431</v>
      </c>
      <c r="I117" s="8">
        <f t="shared" si="42"/>
        <v>0.95378846903334402</v>
      </c>
      <c r="J117" s="8">
        <f t="shared" si="43"/>
        <v>0.96011174874338556</v>
      </c>
      <c r="K117" s="42">
        <v>0.11657420137477283</v>
      </c>
      <c r="L117" s="32">
        <v>0.10266537741661995</v>
      </c>
      <c r="M117" s="32">
        <v>9.2301523364264684E-2</v>
      </c>
      <c r="N117" s="32">
        <v>9.8549002867186083E-2</v>
      </c>
      <c r="O117" s="32">
        <v>9.4746923872150363E-2</v>
      </c>
      <c r="P117" s="33">
        <v>9.5572556620407617E-2</v>
      </c>
      <c r="Q117" s="8">
        <f t="shared" si="44"/>
        <v>0.88068694621859267</v>
      </c>
      <c r="R117" s="8">
        <f t="shared" si="45"/>
        <v>1.0676855513886367</v>
      </c>
      <c r="S117" s="8">
        <f t="shared" si="39"/>
        <v>1.0087140850015495</v>
      </c>
      <c r="T117" s="94">
        <f t="shared" si="46"/>
        <v>0.98569552753625966</v>
      </c>
      <c r="U117" s="147"/>
      <c r="V117" s="139"/>
      <c r="W117" s="139"/>
      <c r="X117" s="139"/>
      <c r="Y117" s="139"/>
      <c r="Z117" s="148"/>
      <c r="AA117" s="27"/>
      <c r="AD117" s="27"/>
    </row>
    <row r="118" spans="1:30" ht="12" customHeight="1" x14ac:dyDescent="0.25">
      <c r="A118" s="68" t="s">
        <v>161</v>
      </c>
      <c r="B118" s="42">
        <v>45.912549764287881</v>
      </c>
      <c r="C118" s="32">
        <v>44.739880570693593</v>
      </c>
      <c r="D118" s="32">
        <v>42.942550472421878</v>
      </c>
      <c r="E118" s="32">
        <v>41.097255231202539</v>
      </c>
      <c r="F118" s="32">
        <v>42.226447461026304</v>
      </c>
      <c r="G118" s="33">
        <v>42.70784237781146</v>
      </c>
      <c r="H118" s="8">
        <f t="shared" si="41"/>
        <v>0.97445863495678853</v>
      </c>
      <c r="I118" s="8">
        <f t="shared" si="42"/>
        <v>0.95702874605912369</v>
      </c>
      <c r="J118" s="8">
        <f t="shared" si="43"/>
        <v>1.0114003177091673</v>
      </c>
      <c r="K118" s="42">
        <v>50.01183066047718</v>
      </c>
      <c r="L118" s="32">
        <v>51.040495787166563</v>
      </c>
      <c r="M118" s="32">
        <v>46.796083033825255</v>
      </c>
      <c r="N118" s="32">
        <v>46.172356218726641</v>
      </c>
      <c r="O118" s="32">
        <v>44.454688293088658</v>
      </c>
      <c r="P118" s="33">
        <v>46.330616213485563</v>
      </c>
      <c r="Q118" s="8">
        <f t="shared" si="44"/>
        <v>1.0205684357701847</v>
      </c>
      <c r="R118" s="8">
        <f t="shared" si="45"/>
        <v>0.98667138840129487</v>
      </c>
      <c r="S118" s="8">
        <f t="shared" si="39"/>
        <v>1.0421986519853419</v>
      </c>
      <c r="T118" s="94">
        <f t="shared" si="46"/>
        <v>1.0164794920522739</v>
      </c>
      <c r="U118" s="147"/>
      <c r="V118" s="139"/>
      <c r="W118" s="139"/>
      <c r="X118" s="139"/>
      <c r="Y118" s="139"/>
      <c r="Z118" s="148"/>
      <c r="AA118" s="27"/>
      <c r="AD118" s="27"/>
    </row>
    <row r="119" spans="1:30" ht="12" customHeight="1" x14ac:dyDescent="0.25">
      <c r="A119" s="68" t="s">
        <v>162</v>
      </c>
      <c r="B119" s="42">
        <v>0.34818830575698972</v>
      </c>
      <c r="C119" s="32">
        <v>0.33772580159012078</v>
      </c>
      <c r="D119" s="32">
        <v>0.37815630229975256</v>
      </c>
      <c r="E119" s="32">
        <v>0.41952592520271142</v>
      </c>
      <c r="F119" s="32">
        <v>0.41771175404270366</v>
      </c>
      <c r="G119" s="33">
        <v>0.41387457410427103</v>
      </c>
      <c r="H119" s="8">
        <f t="shared" si="41"/>
        <v>0.96995159230255423</v>
      </c>
      <c r="I119" s="8">
        <f t="shared" si="42"/>
        <v>1.1093982108756884</v>
      </c>
      <c r="J119" s="8">
        <f t="shared" si="43"/>
        <v>0.99081380904105387</v>
      </c>
      <c r="K119" s="42">
        <v>0.19928128263781625</v>
      </c>
      <c r="L119" s="32">
        <v>0.20311496344242055</v>
      </c>
      <c r="M119" s="32">
        <v>0.63713877576418787</v>
      </c>
      <c r="N119" s="32">
        <v>0.66388348338328074</v>
      </c>
      <c r="O119" s="32">
        <v>0.63902017482164442</v>
      </c>
      <c r="P119" s="33">
        <v>0.56848548486209483</v>
      </c>
      <c r="Q119" s="8">
        <f t="shared" si="44"/>
        <v>1.0192375357778674</v>
      </c>
      <c r="R119" s="8">
        <f t="shared" si="45"/>
        <v>1.0419762673948312</v>
      </c>
      <c r="S119" s="8">
        <f t="shared" si="39"/>
        <v>0.8896205585696314</v>
      </c>
      <c r="T119" s="94">
        <f t="shared" si="46"/>
        <v>0.98361145391410998</v>
      </c>
      <c r="U119" s="147"/>
      <c r="V119" s="139"/>
      <c r="W119" s="139"/>
      <c r="X119" s="139"/>
      <c r="Y119" s="139"/>
      <c r="Z119" s="148"/>
      <c r="AA119" s="27"/>
      <c r="AD119" s="27"/>
    </row>
    <row r="120" spans="1:30" ht="12" customHeight="1" x14ac:dyDescent="0.25">
      <c r="A120" s="68" t="s">
        <v>163</v>
      </c>
      <c r="B120" s="42">
        <v>3.2907521011766403</v>
      </c>
      <c r="C120" s="32">
        <v>3.1017774420255613</v>
      </c>
      <c r="D120" s="32">
        <v>3.5063884469187894</v>
      </c>
      <c r="E120" s="32">
        <v>3.3912251196851186</v>
      </c>
      <c r="F120" s="32">
        <v>3.404695471768449</v>
      </c>
      <c r="G120" s="33">
        <v>3.4567138596760469</v>
      </c>
      <c r="H120" s="8">
        <f t="shared" si="41"/>
        <v>0.94257402157898518</v>
      </c>
      <c r="I120" s="8">
        <f t="shared" si="42"/>
        <v>0.96715614114720527</v>
      </c>
      <c r="J120" s="8">
        <f t="shared" si="43"/>
        <v>1.0152784260263308</v>
      </c>
      <c r="K120" s="42">
        <v>3.3507056865793676</v>
      </c>
      <c r="L120" s="32">
        <v>3.3485653891831482</v>
      </c>
      <c r="M120" s="32">
        <v>3.5799179462126625</v>
      </c>
      <c r="N120" s="32">
        <v>3.543436281546458</v>
      </c>
      <c r="O120" s="32">
        <v>3.455550871451734</v>
      </c>
      <c r="P120" s="33">
        <v>3.5407544409802827</v>
      </c>
      <c r="Q120" s="8">
        <f t="shared" si="44"/>
        <v>0.99936123981142477</v>
      </c>
      <c r="R120" s="8">
        <f t="shared" si="45"/>
        <v>0.98980935730529807</v>
      </c>
      <c r="S120" s="8">
        <f t="shared" si="39"/>
        <v>1.0246570149588778</v>
      </c>
      <c r="T120" s="94">
        <f t="shared" si="46"/>
        <v>1.0046092040252004</v>
      </c>
      <c r="U120" s="147"/>
      <c r="V120" s="139"/>
      <c r="W120" s="139"/>
      <c r="X120" s="139"/>
      <c r="Y120" s="139"/>
      <c r="Z120" s="148"/>
      <c r="AA120" s="27"/>
      <c r="AD120" s="27"/>
    </row>
    <row r="121" spans="1:30" ht="12" customHeight="1" x14ac:dyDescent="0.25">
      <c r="A121" s="68" t="s">
        <v>164</v>
      </c>
      <c r="B121" s="42">
        <v>0.29910782137569736</v>
      </c>
      <c r="C121" s="32">
        <v>0.30045440257381689</v>
      </c>
      <c r="D121" s="32">
        <v>0.28721156296716482</v>
      </c>
      <c r="E121" s="32">
        <v>0.28612511864418411</v>
      </c>
      <c r="F121" s="32">
        <v>0.28410103243740126</v>
      </c>
      <c r="G121" s="33">
        <v>0.3007916912210688</v>
      </c>
      <c r="H121" s="8">
        <f t="shared" si="41"/>
        <v>1.0045019925989436</v>
      </c>
      <c r="I121" s="8">
        <f t="shared" si="42"/>
        <v>0.99621726816373013</v>
      </c>
      <c r="J121" s="8">
        <f t="shared" si="43"/>
        <v>1.0587490254451826</v>
      </c>
      <c r="K121" s="42">
        <v>0.15792775673160314</v>
      </c>
      <c r="L121" s="32">
        <v>0.16864691816840985</v>
      </c>
      <c r="M121" s="32">
        <v>0.40658889529429765</v>
      </c>
      <c r="N121" s="32">
        <v>0.37929327115459127</v>
      </c>
      <c r="O121" s="32">
        <v>0.4520306440867094</v>
      </c>
      <c r="P121" s="33">
        <v>0.44511689165334295</v>
      </c>
      <c r="Q121" s="8">
        <f t="shared" si="44"/>
        <v>1.0678738282531539</v>
      </c>
      <c r="R121" s="8">
        <f t="shared" si="45"/>
        <v>0.93286677414062369</v>
      </c>
      <c r="S121" s="8">
        <f t="shared" si="39"/>
        <v>0.98470512447815317</v>
      </c>
      <c r="T121" s="94">
        <f t="shared" si="46"/>
        <v>0.99514857562397685</v>
      </c>
      <c r="U121" s="147"/>
      <c r="V121" s="139"/>
      <c r="W121" s="139"/>
      <c r="X121" s="139"/>
      <c r="Y121" s="139"/>
      <c r="Z121" s="148"/>
      <c r="AA121" s="27"/>
      <c r="AD121" s="27"/>
    </row>
    <row r="122" spans="1:30" ht="12" customHeight="1" x14ac:dyDescent="0.25">
      <c r="A122" s="68" t="s">
        <v>165</v>
      </c>
      <c r="B122" s="42">
        <v>0.62152890687243401</v>
      </c>
      <c r="C122" s="32">
        <v>0.627326870717689</v>
      </c>
      <c r="D122" s="32">
        <v>0.68888428218765951</v>
      </c>
      <c r="E122" s="32">
        <v>0.65219251612855322</v>
      </c>
      <c r="F122" s="32">
        <v>0.68017809973538623</v>
      </c>
      <c r="G122" s="33">
        <v>0.6969969793748696</v>
      </c>
      <c r="H122" s="8">
        <f t="shared" si="41"/>
        <v>1.0093285505809064</v>
      </c>
      <c r="I122" s="8">
        <f t="shared" si="42"/>
        <v>0.9467374027716442</v>
      </c>
      <c r="J122" s="8">
        <f t="shared" si="43"/>
        <v>1.0247271702014906</v>
      </c>
      <c r="K122" s="42">
        <v>0.67270805311137161</v>
      </c>
      <c r="L122" s="32">
        <v>0.70733243932822276</v>
      </c>
      <c r="M122" s="32">
        <v>0.80352618949953325</v>
      </c>
      <c r="N122" s="32">
        <v>0.7590673905868397</v>
      </c>
      <c r="O122" s="32">
        <v>0.69578490464818576</v>
      </c>
      <c r="P122" s="33">
        <v>0.69413866650317768</v>
      </c>
      <c r="Q122" s="8">
        <f t="shared" si="44"/>
        <v>1.0514701527010244</v>
      </c>
      <c r="R122" s="8">
        <f t="shared" si="45"/>
        <v>0.94467037976648383</v>
      </c>
      <c r="S122" s="8">
        <f t="shared" si="39"/>
        <v>0.99763398410340554</v>
      </c>
      <c r="T122" s="94">
        <f t="shared" si="46"/>
        <v>0.99792483885697125</v>
      </c>
      <c r="U122" s="147"/>
      <c r="V122" s="139"/>
      <c r="W122" s="139"/>
      <c r="X122" s="139"/>
      <c r="Y122" s="139"/>
      <c r="Z122" s="148"/>
      <c r="AA122" s="27"/>
      <c r="AD122" s="27"/>
    </row>
    <row r="123" spans="1:30" ht="12" customHeight="1" x14ac:dyDescent="0.25">
      <c r="A123" s="68" t="s">
        <v>166</v>
      </c>
      <c r="B123" s="42">
        <v>0.94697030120435743</v>
      </c>
      <c r="C123" s="32">
        <v>1.030976540678143</v>
      </c>
      <c r="D123" s="32">
        <v>1.1578738870820044</v>
      </c>
      <c r="E123" s="32">
        <v>1.2238541485729248</v>
      </c>
      <c r="F123" s="32">
        <v>1.1704011302098822</v>
      </c>
      <c r="G123" s="33">
        <v>1.1854977647844505</v>
      </c>
      <c r="H123" s="8">
        <f t="shared" si="41"/>
        <v>1.0887105322806285</v>
      </c>
      <c r="I123" s="8">
        <f t="shared" si="42"/>
        <v>1.0569839791941413</v>
      </c>
      <c r="J123" s="8">
        <f t="shared" si="43"/>
        <v>1.0128986842074059</v>
      </c>
      <c r="K123" s="42">
        <v>1.0634276245194145</v>
      </c>
      <c r="L123" s="32">
        <v>1.1573856597547065</v>
      </c>
      <c r="M123" s="32">
        <v>0.72413873065848622</v>
      </c>
      <c r="N123" s="32">
        <v>0.73695398501442944</v>
      </c>
      <c r="O123" s="32">
        <v>0.8477142345680363</v>
      </c>
      <c r="P123" s="33">
        <v>0.77181497060711368</v>
      </c>
      <c r="Q123" s="8">
        <f t="shared" si="44"/>
        <v>1.0883539538271385</v>
      </c>
      <c r="R123" s="8">
        <f t="shared" si="45"/>
        <v>1.0176972364733066</v>
      </c>
      <c r="S123" s="8">
        <f t="shared" si="39"/>
        <v>0.91046597914024874</v>
      </c>
      <c r="T123" s="94">
        <f t="shared" si="46"/>
        <v>1.005505723146898</v>
      </c>
      <c r="U123" s="147"/>
      <c r="V123" s="139"/>
      <c r="W123" s="139"/>
      <c r="X123" s="139"/>
      <c r="Y123" s="139"/>
      <c r="Z123" s="148"/>
      <c r="AA123" s="27"/>
      <c r="AD123" s="27"/>
    </row>
    <row r="124" spans="1:30" ht="12" customHeight="1" x14ac:dyDescent="0.25">
      <c r="A124" s="68" t="s">
        <v>167</v>
      </c>
      <c r="B124" s="42">
        <v>0.46220593173580593</v>
      </c>
      <c r="C124" s="32">
        <v>0.49128608782997896</v>
      </c>
      <c r="D124" s="32">
        <v>0.43209900687499636</v>
      </c>
      <c r="E124" s="32">
        <v>0.46621630051145968</v>
      </c>
      <c r="F124" s="32">
        <v>0.47381895099949178</v>
      </c>
      <c r="G124" s="33">
        <v>0.44380803698520377</v>
      </c>
      <c r="H124" s="8">
        <f t="shared" si="41"/>
        <v>1.0629160166442759</v>
      </c>
      <c r="I124" s="8">
        <f t="shared" si="42"/>
        <v>1.0789571211542572</v>
      </c>
      <c r="J124" s="8">
        <f t="shared" si="43"/>
        <v>0.93666164269921692</v>
      </c>
      <c r="K124" s="42">
        <v>0.49445995952137289</v>
      </c>
      <c r="L124" s="32">
        <v>0.51037248781033129</v>
      </c>
      <c r="M124" s="32">
        <v>0.55122632030606844</v>
      </c>
      <c r="N124" s="32">
        <v>0.53985597928005735</v>
      </c>
      <c r="O124" s="32">
        <v>0.53216902570244506</v>
      </c>
      <c r="P124" s="33">
        <v>0.522793418810792</v>
      </c>
      <c r="Q124" s="8">
        <f t="shared" si="44"/>
        <v>1.0321816316620691</v>
      </c>
      <c r="R124" s="8">
        <f t="shared" si="45"/>
        <v>0.97937264494246623</v>
      </c>
      <c r="S124" s="8">
        <f t="shared" si="39"/>
        <v>0.98238227623398866</v>
      </c>
      <c r="T124" s="94">
        <f t="shared" si="46"/>
        <v>0.99797885094617467</v>
      </c>
      <c r="U124" s="147"/>
      <c r="V124" s="139"/>
      <c r="W124" s="139"/>
      <c r="X124" s="139"/>
      <c r="Y124" s="139"/>
      <c r="Z124" s="148"/>
      <c r="AA124" s="27"/>
      <c r="AD124" s="27"/>
    </row>
    <row r="125" spans="1:30" ht="12" customHeight="1" x14ac:dyDescent="0.25">
      <c r="A125" s="68" t="s">
        <v>168</v>
      </c>
      <c r="B125" s="42">
        <v>0.92658289408334216</v>
      </c>
      <c r="C125" s="32">
        <v>0.94637023454066471</v>
      </c>
      <c r="D125" s="32">
        <v>1.0646998998860684</v>
      </c>
      <c r="E125" s="32">
        <v>1.1030087796894452</v>
      </c>
      <c r="F125" s="32">
        <v>1.0767313033391896</v>
      </c>
      <c r="G125" s="33">
        <v>1.1185625692754284</v>
      </c>
      <c r="H125" s="8">
        <f t="shared" si="41"/>
        <v>1.0213551756498784</v>
      </c>
      <c r="I125" s="8">
        <f t="shared" si="42"/>
        <v>1.0359809180103015</v>
      </c>
      <c r="J125" s="8">
        <f t="shared" si="43"/>
        <v>1.0388502366435437</v>
      </c>
      <c r="K125" s="42">
        <v>0.87377183435545802</v>
      </c>
      <c r="L125" s="32">
        <v>0.87179394508728258</v>
      </c>
      <c r="M125" s="32">
        <v>0.97208860210723602</v>
      </c>
      <c r="N125" s="32">
        <v>0.96193426543980654</v>
      </c>
      <c r="O125" s="32">
        <v>1.0589120575863795</v>
      </c>
      <c r="P125" s="33">
        <v>1.0101751592866717</v>
      </c>
      <c r="Q125" s="8">
        <f t="shared" si="44"/>
        <v>0.99773637786157932</v>
      </c>
      <c r="R125" s="8">
        <f t="shared" si="45"/>
        <v>0.98955410376644937</v>
      </c>
      <c r="S125" s="8">
        <f t="shared" si="39"/>
        <v>0.95397455534617692</v>
      </c>
      <c r="T125" s="94">
        <f t="shared" si="46"/>
        <v>0.98042167899140187</v>
      </c>
      <c r="U125" s="147"/>
      <c r="V125" s="139"/>
      <c r="W125" s="139"/>
      <c r="X125" s="139"/>
      <c r="Y125" s="139"/>
      <c r="Z125" s="148"/>
      <c r="AA125" s="27"/>
      <c r="AD125" s="27"/>
    </row>
    <row r="126" spans="1:30" ht="12" customHeight="1" x14ac:dyDescent="0.25">
      <c r="A126" s="68" t="s">
        <v>169</v>
      </c>
      <c r="B126" s="42">
        <v>2.7440712572607562</v>
      </c>
      <c r="C126" s="32">
        <v>2.8647311636289143</v>
      </c>
      <c r="D126" s="32">
        <v>2.7725889554319294</v>
      </c>
      <c r="E126" s="32">
        <v>2.8007304152856878</v>
      </c>
      <c r="F126" s="32">
        <v>2.7827636244342426</v>
      </c>
      <c r="G126" s="33">
        <v>2.7037991853859671</v>
      </c>
      <c r="H126" s="8">
        <f t="shared" si="41"/>
        <v>1.0439711272252477</v>
      </c>
      <c r="I126" s="8">
        <f t="shared" si="42"/>
        <v>1.0101498852899291</v>
      </c>
      <c r="J126" s="8">
        <f t="shared" si="43"/>
        <v>0.97162373463742191</v>
      </c>
      <c r="K126" s="42">
        <v>3.8783208564427984</v>
      </c>
      <c r="L126" s="32">
        <v>3.6262790283401345</v>
      </c>
      <c r="M126" s="32">
        <v>2.9904932518037919</v>
      </c>
      <c r="N126" s="32">
        <v>3.0079062522053692</v>
      </c>
      <c r="O126" s="32">
        <v>2.9955896792211139</v>
      </c>
      <c r="P126" s="33">
        <v>3.0053955255625722</v>
      </c>
      <c r="Q126" s="8">
        <f t="shared" si="44"/>
        <v>0.93501264144147245</v>
      </c>
      <c r="R126" s="8">
        <f t="shared" si="45"/>
        <v>1.0058227853853454</v>
      </c>
      <c r="S126" s="8">
        <f t="shared" si="39"/>
        <v>1.0032734277359401</v>
      </c>
      <c r="T126" s="94">
        <f t="shared" si="46"/>
        <v>0.98136961818758595</v>
      </c>
      <c r="U126" s="147"/>
      <c r="V126" s="139"/>
      <c r="W126" s="139"/>
      <c r="X126" s="139"/>
      <c r="Y126" s="139"/>
      <c r="Z126" s="148"/>
      <c r="AA126" s="27"/>
      <c r="AD126" s="27"/>
    </row>
    <row r="127" spans="1:30" ht="12" customHeight="1" x14ac:dyDescent="0.25">
      <c r="A127" s="68" t="s">
        <v>170</v>
      </c>
      <c r="B127" s="42">
        <v>0.23870107136795291</v>
      </c>
      <c r="C127" s="32">
        <v>0.25610136980979598</v>
      </c>
      <c r="D127" s="32">
        <v>0.23193138430713969</v>
      </c>
      <c r="E127" s="32">
        <v>0.25512904042924567</v>
      </c>
      <c r="F127" s="32">
        <v>0.22656761950224935</v>
      </c>
      <c r="G127" s="33">
        <v>0.22013713481694205</v>
      </c>
      <c r="H127" s="8">
        <f t="shared" si="41"/>
        <v>1.072895770187059</v>
      </c>
      <c r="I127" s="8">
        <f t="shared" si="42"/>
        <v>1.100019478568653</v>
      </c>
      <c r="J127" s="8">
        <f t="shared" si="43"/>
        <v>0.97161781238009848</v>
      </c>
      <c r="K127" s="42">
        <v>0.37895522785974511</v>
      </c>
      <c r="L127" s="32">
        <v>0.34492612853530247</v>
      </c>
      <c r="M127" s="32">
        <v>0.22171399114391391</v>
      </c>
      <c r="N127" s="32">
        <v>0.25911161740598854</v>
      </c>
      <c r="O127" s="32">
        <v>0.24834553478042837</v>
      </c>
      <c r="P127" s="33">
        <v>0.23721800599014908</v>
      </c>
      <c r="Q127" s="8">
        <f t="shared" si="44"/>
        <v>0.91020285030336845</v>
      </c>
      <c r="R127" s="8">
        <f t="shared" si="45"/>
        <v>1.168675084820425</v>
      </c>
      <c r="S127" s="8">
        <f t="shared" si="39"/>
        <v>0.95519336073379557</v>
      </c>
      <c r="T127" s="94">
        <f t="shared" si="46"/>
        <v>1.0113570986191964</v>
      </c>
      <c r="U127" s="147"/>
      <c r="V127" s="139"/>
      <c r="W127" s="139"/>
      <c r="X127" s="139"/>
      <c r="Y127" s="139"/>
      <c r="Z127" s="148"/>
      <c r="AA127" s="27"/>
      <c r="AD127" s="27"/>
    </row>
    <row r="128" spans="1:30" ht="12" customHeight="1" x14ac:dyDescent="0.25">
      <c r="A128" s="68" t="s">
        <v>171</v>
      </c>
      <c r="B128" s="42">
        <v>0.57924415320181255</v>
      </c>
      <c r="C128" s="32">
        <v>0.5773831603606786</v>
      </c>
      <c r="D128" s="32">
        <v>0.59972276389183476</v>
      </c>
      <c r="E128" s="32">
        <v>0.60197127277343654</v>
      </c>
      <c r="F128" s="32">
        <v>0.59982165083769579</v>
      </c>
      <c r="G128" s="33">
        <v>0.61634258631396888</v>
      </c>
      <c r="H128" s="8">
        <f t="shared" si="41"/>
        <v>0.99678720478947058</v>
      </c>
      <c r="I128" s="8">
        <f t="shared" si="42"/>
        <v>1.0037492471804978</v>
      </c>
      <c r="J128" s="8">
        <f t="shared" si="43"/>
        <v>1.0275430796024125</v>
      </c>
      <c r="K128" s="42">
        <v>0.61281668895303321</v>
      </c>
      <c r="L128" s="32">
        <v>0.61476126211481386</v>
      </c>
      <c r="M128" s="32">
        <v>0.81983868104221413</v>
      </c>
      <c r="N128" s="32">
        <v>0.81579316859084561</v>
      </c>
      <c r="O128" s="32">
        <v>0.78343631639736333</v>
      </c>
      <c r="P128" s="33">
        <v>0.78095347303877949</v>
      </c>
      <c r="Q128" s="8">
        <f t="shared" si="44"/>
        <v>1.0031731726580471</v>
      </c>
      <c r="R128" s="8">
        <f t="shared" si="45"/>
        <v>0.99506547745926588</v>
      </c>
      <c r="S128" s="8">
        <f t="shared" si="39"/>
        <v>0.9968308293774264</v>
      </c>
      <c r="T128" s="94">
        <f t="shared" si="46"/>
        <v>0.99835649316491315</v>
      </c>
      <c r="U128" s="147"/>
      <c r="V128" s="139"/>
      <c r="W128" s="139"/>
      <c r="X128" s="139"/>
      <c r="Y128" s="139"/>
      <c r="Z128" s="148"/>
      <c r="AA128" s="27"/>
      <c r="AD128" s="27"/>
    </row>
    <row r="129" spans="1:30" ht="12" customHeight="1" x14ac:dyDescent="0.25">
      <c r="A129" s="68" t="s">
        <v>172</v>
      </c>
      <c r="B129" s="42">
        <v>1.6223933678903513</v>
      </c>
      <c r="C129" s="32">
        <v>1.6496821666431813</v>
      </c>
      <c r="D129" s="32">
        <v>1.673227518806792</v>
      </c>
      <c r="E129" s="32">
        <v>1.7182221816963403</v>
      </c>
      <c r="F129" s="32">
        <v>1.6392273407002034</v>
      </c>
      <c r="G129" s="33">
        <v>1.7247190720159344</v>
      </c>
      <c r="H129" s="8">
        <f t="shared" si="41"/>
        <v>1.0168200877129536</v>
      </c>
      <c r="I129" s="8">
        <f t="shared" si="42"/>
        <v>1.0268909412400979</v>
      </c>
      <c r="J129" s="8">
        <f t="shared" si="43"/>
        <v>1.0521536758160785</v>
      </c>
      <c r="K129" s="42">
        <v>1.5924684987616897</v>
      </c>
      <c r="L129" s="32">
        <v>1.5631238049821194</v>
      </c>
      <c r="M129" s="32">
        <v>2.0835187220307332</v>
      </c>
      <c r="N129" s="32">
        <v>2.1397140042427956</v>
      </c>
      <c r="O129" s="32">
        <v>2.0247463931836909</v>
      </c>
      <c r="P129" s="33">
        <v>1.9849398298571674</v>
      </c>
      <c r="Q129" s="8">
        <f t="shared" si="44"/>
        <v>0.98157282621138886</v>
      </c>
      <c r="R129" s="8">
        <f t="shared" si="45"/>
        <v>1.0269713353750385</v>
      </c>
      <c r="S129" s="8">
        <f t="shared" si="39"/>
        <v>0.98033997568261766</v>
      </c>
      <c r="T129" s="94">
        <f t="shared" si="46"/>
        <v>0.99629471242301504</v>
      </c>
      <c r="U129" s="147"/>
      <c r="V129" s="139"/>
      <c r="W129" s="139"/>
      <c r="X129" s="139"/>
      <c r="Y129" s="139"/>
      <c r="Z129" s="148"/>
      <c r="AA129" s="27"/>
      <c r="AD129" s="27"/>
    </row>
    <row r="130" spans="1:30" ht="12" customHeight="1" thickBot="1" x14ac:dyDescent="0.3">
      <c r="A130" s="69" t="s">
        <v>173</v>
      </c>
      <c r="B130" s="44">
        <v>0.24700699232771767</v>
      </c>
      <c r="C130" s="36">
        <v>0.28480036868516173</v>
      </c>
      <c r="D130" s="36">
        <v>0.31485160565141007</v>
      </c>
      <c r="E130" s="36">
        <v>0.32732242655196464</v>
      </c>
      <c r="F130" s="36">
        <v>0.30882615216096776</v>
      </c>
      <c r="G130" s="37">
        <v>0.32241045303303295</v>
      </c>
      <c r="H130" s="17">
        <f t="shared" si="41"/>
        <v>1.1530052894506788</v>
      </c>
      <c r="I130" s="17">
        <f t="shared" si="42"/>
        <v>1.039608566946175</v>
      </c>
      <c r="J130" s="17">
        <f t="shared" si="43"/>
        <v>1.0439868863987423</v>
      </c>
      <c r="K130" s="44">
        <v>0.25204265237107332</v>
      </c>
      <c r="L130" s="36">
        <v>0.25235495132189345</v>
      </c>
      <c r="M130" s="36">
        <v>0.4087638941666551</v>
      </c>
      <c r="N130" s="36">
        <v>0.41678998455882077</v>
      </c>
      <c r="O130" s="36">
        <v>0.42698739488770782</v>
      </c>
      <c r="P130" s="37">
        <v>0.4154170189795276</v>
      </c>
      <c r="Q130" s="17">
        <f t="shared" si="44"/>
        <v>1.0012390718312245</v>
      </c>
      <c r="R130" s="17">
        <f t="shared" si="45"/>
        <v>1.0196350277182098</v>
      </c>
      <c r="S130" s="17">
        <f t="shared" si="39"/>
        <v>0.97290230098894825</v>
      </c>
      <c r="T130" s="95">
        <f t="shared" si="46"/>
        <v>0.9979254668461276</v>
      </c>
      <c r="U130" s="152"/>
      <c r="V130" s="153"/>
      <c r="W130" s="153"/>
      <c r="X130" s="153"/>
      <c r="Y130" s="153"/>
      <c r="Z130" s="154"/>
      <c r="AA130" s="27"/>
      <c r="AD130" s="27"/>
    </row>
    <row r="131" spans="1:30" ht="12" customHeight="1" thickTop="1" x14ac:dyDescent="0.25">
      <c r="A131" s="12" t="s">
        <v>120</v>
      </c>
      <c r="B131" s="43">
        <v>4.2473514014945528E-3</v>
      </c>
      <c r="C131" s="34">
        <v>6.7554488993672168E-3</v>
      </c>
      <c r="D131" s="34">
        <v>5.4611418294750816E-3</v>
      </c>
      <c r="E131" s="34">
        <v>5.1987100165863014E-3</v>
      </c>
      <c r="F131" s="34">
        <v>4.041605093091578E-3</v>
      </c>
      <c r="G131" s="35">
        <v>3.1180894680004124E-3</v>
      </c>
      <c r="H131" s="8"/>
      <c r="I131" s="8"/>
      <c r="J131" s="8"/>
      <c r="K131" s="43">
        <v>9.6253938142920343E-3</v>
      </c>
      <c r="L131" s="34">
        <v>-7.3859981819209323E-4</v>
      </c>
      <c r="M131" s="34">
        <v>5.3015603326109755E-3</v>
      </c>
      <c r="N131" s="34">
        <v>2.4036330749720555E-3</v>
      </c>
      <c r="O131" s="34">
        <v>7.0955864819969685E-3</v>
      </c>
      <c r="P131" s="35">
        <v>-3.8076721709419051E-4</v>
      </c>
      <c r="Q131" s="8"/>
      <c r="R131" s="8"/>
      <c r="S131" s="8"/>
      <c r="T131" s="8"/>
      <c r="U131" s="155" t="s">
        <v>202</v>
      </c>
      <c r="V131" s="156"/>
      <c r="W131" s="156"/>
      <c r="X131" s="156"/>
      <c r="Y131" s="156"/>
      <c r="Z131" s="157"/>
      <c r="AA131" s="8"/>
      <c r="AD131" s="8"/>
    </row>
    <row r="132" spans="1:30" ht="12" customHeight="1" x14ac:dyDescent="0.25">
      <c r="A132" s="7" t="s">
        <v>121</v>
      </c>
      <c r="B132" s="42">
        <v>4.7192773443550343E-4</v>
      </c>
      <c r="C132" s="32">
        <v>5.6373057903090617E-3</v>
      </c>
      <c r="D132" s="32">
        <v>2.7862976799733585E-3</v>
      </c>
      <c r="E132" s="32">
        <v>4.0216419624261911E-3</v>
      </c>
      <c r="F132" s="32">
        <v>4.041605093091578E-3</v>
      </c>
      <c r="G132" s="33">
        <v>5.6125630841910674E-3</v>
      </c>
      <c r="H132" s="8"/>
      <c r="I132" s="8"/>
      <c r="J132" s="8"/>
      <c r="K132" s="42">
        <v>6.7734254948767442E-3</v>
      </c>
      <c r="L132" s="32">
        <v>4.1853995073389914E-3</v>
      </c>
      <c r="M132" s="32">
        <v>1.1826553462245279E-2</v>
      </c>
      <c r="N132" s="32">
        <v>5.2879927649385214E-3</v>
      </c>
      <c r="O132" s="32">
        <v>7.9303582910832202E-3</v>
      </c>
      <c r="P132" s="33">
        <v>1.1423016512825716E-3</v>
      </c>
      <c r="Q132" s="8"/>
      <c r="R132" s="8"/>
      <c r="S132" s="8"/>
      <c r="T132" s="8"/>
      <c r="U132" s="158"/>
      <c r="V132" s="159"/>
      <c r="W132" s="159"/>
      <c r="X132" s="159"/>
      <c r="Y132" s="159"/>
      <c r="Z132" s="160"/>
      <c r="AA132" s="8"/>
      <c r="AD132" s="8"/>
    </row>
    <row r="133" spans="1:30" ht="12" customHeight="1" x14ac:dyDescent="0.25">
      <c r="A133" s="7" t="s">
        <v>122</v>
      </c>
      <c r="B133" s="42">
        <v>8.0227732769785794E-3</v>
      </c>
      <c r="C133" s="32">
        <v>5.6373057903090617E-3</v>
      </c>
      <c r="D133" s="32">
        <v>4.5695280458898533E-3</v>
      </c>
      <c r="E133" s="32">
        <v>7.1604865836234679E-3</v>
      </c>
      <c r="F133" s="32">
        <v>9.7473994392748547E-3</v>
      </c>
      <c r="G133" s="33">
        <v>1.0185760970591672E-2</v>
      </c>
      <c r="H133" s="8"/>
      <c r="I133" s="8"/>
      <c r="J133" s="8"/>
      <c r="K133" s="42">
        <v>4.3849009229682934E-2</v>
      </c>
      <c r="L133" s="32">
        <v>3.5698993900536824E-2</v>
      </c>
      <c r="M133" s="32">
        <v>1.8351550079317644E-2</v>
      </c>
      <c r="N133" s="32">
        <v>4.3265395349496999E-3</v>
      </c>
      <c r="O133" s="32">
        <v>1.5443333050783664E-2</v>
      </c>
      <c r="P133" s="33">
        <v>7.2345771247896203E-3</v>
      </c>
      <c r="Q133" s="8"/>
      <c r="R133" s="8"/>
      <c r="S133" s="8"/>
      <c r="T133" s="8"/>
      <c r="U133" s="158"/>
      <c r="V133" s="159"/>
      <c r="W133" s="159"/>
      <c r="X133" s="159"/>
      <c r="Y133" s="159"/>
      <c r="Z133" s="160"/>
      <c r="AA133" s="8"/>
      <c r="AD133" s="8"/>
    </row>
    <row r="134" spans="1:30" ht="12" customHeight="1" x14ac:dyDescent="0.25">
      <c r="A134" s="7" t="s">
        <v>123</v>
      </c>
      <c r="B134" s="42">
        <v>5.3799779641397604E-3</v>
      </c>
      <c r="C134" s="32">
        <v>3.7737331828327789E-3</v>
      </c>
      <c r="D134" s="32">
        <v>2.3404896220365623E-3</v>
      </c>
      <c r="E134" s="32">
        <v>5.5910653299937347E-3</v>
      </c>
      <c r="F134" s="32">
        <v>6.8945020424139207E-3</v>
      </c>
      <c r="G134" s="33">
        <v>4.3653272969909019E-3</v>
      </c>
      <c r="H134" s="8"/>
      <c r="I134" s="8"/>
      <c r="J134" s="8"/>
      <c r="K134" s="42">
        <v>6.7734254948767442E-3</v>
      </c>
      <c r="L134" s="32">
        <v>4.1853995073389914E-3</v>
      </c>
      <c r="M134" s="32">
        <v>1.0739057513504614E-2</v>
      </c>
      <c r="N134" s="32">
        <v>6.2494469307939806E-3</v>
      </c>
      <c r="O134" s="32">
        <v>5.4260373264503189E-3</v>
      </c>
      <c r="P134" s="33">
        <v>4.1884393880360958E-3</v>
      </c>
      <c r="Q134" s="8"/>
      <c r="R134" s="8"/>
      <c r="S134" s="8"/>
      <c r="T134" s="8"/>
      <c r="U134" s="158"/>
      <c r="V134" s="159"/>
      <c r="W134" s="159"/>
      <c r="X134" s="159"/>
      <c r="Y134" s="159"/>
      <c r="Z134" s="160"/>
      <c r="AA134" s="8"/>
      <c r="AD134" s="8"/>
    </row>
    <row r="135" spans="1:30" ht="12" customHeight="1" x14ac:dyDescent="0.25">
      <c r="A135" s="7" t="s">
        <v>124</v>
      </c>
      <c r="B135" s="42">
        <v>5.0024357765913584E-3</v>
      </c>
      <c r="C135" s="32">
        <v>1.0109878226541682E-2</v>
      </c>
      <c r="D135" s="32">
        <v>9.919217744266318E-3</v>
      </c>
      <c r="E135" s="32">
        <v>1.1084035489822178E-2</v>
      </c>
      <c r="F135" s="32">
        <v>8.3209507408443881E-3</v>
      </c>
      <c r="G135" s="33">
        <v>7.2755441337912863E-3</v>
      </c>
      <c r="H135" s="8"/>
      <c r="I135" s="8"/>
      <c r="J135" s="8"/>
      <c r="K135" s="42">
        <v>6.7734254948767442E-3</v>
      </c>
      <c r="L135" s="32">
        <v>4.1853995073389914E-3</v>
      </c>
      <c r="M135" s="32">
        <v>8.5640586411471591E-3</v>
      </c>
      <c r="N135" s="32">
        <v>9.1338056848938101E-3</v>
      </c>
      <c r="O135" s="32">
        <v>1.5443333050783664E-2</v>
      </c>
      <c r="P135" s="33">
        <v>1.1042249295731525E-2</v>
      </c>
      <c r="Q135" s="8"/>
      <c r="R135" s="8"/>
      <c r="S135" s="8"/>
      <c r="T135" s="8"/>
      <c r="U135" s="158"/>
      <c r="V135" s="159"/>
      <c r="W135" s="159"/>
      <c r="X135" s="159"/>
      <c r="Y135" s="159"/>
      <c r="Z135" s="160"/>
      <c r="AA135" s="8"/>
      <c r="AD135" s="8"/>
    </row>
    <row r="136" spans="1:30" ht="12" customHeight="1" x14ac:dyDescent="0.25">
      <c r="A136" s="7" t="s">
        <v>125</v>
      </c>
      <c r="B136" s="42">
        <v>3.9736309864744322E-2</v>
      </c>
      <c r="C136" s="32">
        <v>3.9554305841279509E-2</v>
      </c>
      <c r="D136" s="32">
        <v>4.6921257166187023E-2</v>
      </c>
      <c r="E136" s="32">
        <v>3.7371845715995833E-2</v>
      </c>
      <c r="F136" s="32">
        <v>4.3506685302129228E-2</v>
      </c>
      <c r="G136" s="33">
        <v>4.3445377879015416E-2</v>
      </c>
      <c r="H136" s="8"/>
      <c r="I136" s="8"/>
      <c r="J136" s="8"/>
      <c r="K136" s="42">
        <v>1.1051377973999679E-2</v>
      </c>
      <c r="L136" s="32">
        <v>7.1397977049397704E-3</v>
      </c>
      <c r="M136" s="32">
        <v>3.9014039366713472E-2</v>
      </c>
      <c r="N136" s="32">
        <v>3.605449612458083E-2</v>
      </c>
      <c r="O136" s="32">
        <v>3.2138832516784649E-2</v>
      </c>
      <c r="P136" s="33">
        <v>2.7034472413687526E-2</v>
      </c>
      <c r="Q136" s="8"/>
      <c r="R136" s="8"/>
      <c r="S136" s="8"/>
      <c r="T136" s="8"/>
      <c r="U136" s="158"/>
      <c r="V136" s="159"/>
      <c r="W136" s="159"/>
      <c r="X136" s="159"/>
      <c r="Y136" s="159"/>
      <c r="Z136" s="160"/>
      <c r="AA136" s="8"/>
      <c r="AD136" s="8"/>
    </row>
    <row r="137" spans="1:30" ht="12" customHeight="1" x14ac:dyDescent="0.25">
      <c r="A137" s="7" t="s">
        <v>126</v>
      </c>
      <c r="B137" s="42">
        <v>1.2553279527559412E-2</v>
      </c>
      <c r="C137" s="32">
        <v>1.1600735705285888E-2</v>
      </c>
      <c r="D137" s="32">
        <v>9.919217744266318E-3</v>
      </c>
      <c r="E137" s="32">
        <v>1.5007592851772132E-2</v>
      </c>
      <c r="F137" s="32">
        <v>7.8454678413675642E-3</v>
      </c>
      <c r="G137" s="33">
        <v>1.5174704119392333E-2</v>
      </c>
      <c r="H137" s="8"/>
      <c r="I137" s="8"/>
      <c r="J137" s="8"/>
      <c r="K137" s="42">
        <v>3.9214571754614532E-3</v>
      </c>
      <c r="L137" s="32">
        <v>4.1853995073389914E-3</v>
      </c>
      <c r="M137" s="32">
        <v>3.2489042749641109E-2</v>
      </c>
      <c r="N137" s="32">
        <v>2.1632697674748499E-2</v>
      </c>
      <c r="O137" s="32">
        <v>2.4625865667618693E-2</v>
      </c>
      <c r="P137" s="33">
        <v>2.246526580855724E-2</v>
      </c>
      <c r="Q137" s="8"/>
      <c r="R137" s="8"/>
      <c r="S137" s="8"/>
      <c r="T137" s="8"/>
      <c r="U137" s="158"/>
      <c r="V137" s="159"/>
      <c r="W137" s="159"/>
      <c r="X137" s="159"/>
      <c r="Y137" s="159"/>
      <c r="Z137" s="160"/>
      <c r="AA137" s="8"/>
      <c r="AD137" s="8"/>
    </row>
    <row r="138" spans="1:30" ht="12" customHeight="1" x14ac:dyDescent="0.25">
      <c r="A138" s="7" t="s">
        <v>127</v>
      </c>
      <c r="B138" s="42">
        <v>9.9104842147205944E-3</v>
      </c>
      <c r="C138" s="32">
        <v>7.5008776387393205E-3</v>
      </c>
      <c r="D138" s="32">
        <v>6.3527570124333292E-3</v>
      </c>
      <c r="E138" s="32">
        <v>1.2653456743451912E-2</v>
      </c>
      <c r="F138" s="32">
        <v>8.7964336403212086E-3</v>
      </c>
      <c r="G138" s="33">
        <v>1.5590449381792385E-2</v>
      </c>
      <c r="H138" s="8"/>
      <c r="I138" s="8"/>
      <c r="J138" s="8"/>
      <c r="K138" s="42">
        <v>3.9214571754614532E-3</v>
      </c>
      <c r="L138" s="32">
        <v>-2.7081998709548053E-3</v>
      </c>
      <c r="M138" s="32">
        <v>9.6515580773258846E-3</v>
      </c>
      <c r="N138" s="32">
        <v>1.1056712144871455E-2</v>
      </c>
      <c r="O138" s="32">
        <v>6.2608122997503688E-3</v>
      </c>
      <c r="P138" s="33">
        <v>7.2345771247896203E-3</v>
      </c>
      <c r="Q138" s="8"/>
      <c r="R138" s="8"/>
      <c r="S138" s="8"/>
      <c r="T138" s="8"/>
      <c r="U138" s="158"/>
      <c r="V138" s="159"/>
      <c r="W138" s="159"/>
      <c r="X138" s="159"/>
      <c r="Y138" s="159"/>
      <c r="Z138" s="160"/>
      <c r="AA138" s="8"/>
      <c r="AD138" s="8"/>
    </row>
    <row r="139" spans="1:30" ht="12" customHeight="1" x14ac:dyDescent="0.25">
      <c r="A139" s="7" t="s">
        <v>128</v>
      </c>
      <c r="B139" s="42">
        <v>2.0859207653624274E-2</v>
      </c>
      <c r="C139" s="32">
        <v>1.719145125057666E-2</v>
      </c>
      <c r="D139" s="32">
        <v>1.9726984756807037E-2</v>
      </c>
      <c r="E139" s="32">
        <v>2.0108207698193142E-2</v>
      </c>
      <c r="F139" s="32">
        <v>1.4977711333519895E-2</v>
      </c>
      <c r="G139" s="33">
        <v>2.1826628317793213E-2</v>
      </c>
      <c r="H139" s="8"/>
      <c r="I139" s="8"/>
      <c r="J139" s="8"/>
      <c r="K139" s="42">
        <v>0.10516632809711167</v>
      </c>
      <c r="L139" s="32">
        <v>9.6756578871083201E-2</v>
      </c>
      <c r="M139" s="32">
        <v>3.1265614602535197E-3</v>
      </c>
      <c r="N139" s="32">
        <v>1.4421798449832334E-3</v>
      </c>
      <c r="O139" s="32">
        <v>2.9217124065501719E-3</v>
      </c>
      <c r="P139" s="33">
        <v>4.1884393880360958E-3</v>
      </c>
      <c r="Q139" s="8"/>
      <c r="R139" s="8"/>
      <c r="S139" s="8"/>
      <c r="T139" s="8"/>
      <c r="U139" s="158"/>
      <c r="V139" s="159"/>
      <c r="W139" s="159"/>
      <c r="X139" s="159"/>
      <c r="Y139" s="159"/>
      <c r="Z139" s="160"/>
      <c r="AA139" s="8"/>
      <c r="AD139" s="8"/>
    </row>
    <row r="140" spans="1:30" ht="12" customHeight="1" x14ac:dyDescent="0.25">
      <c r="A140" s="7" t="s">
        <v>129</v>
      </c>
      <c r="B140" s="42">
        <v>1.227012109532309E-3</v>
      </c>
      <c r="C140" s="32">
        <v>7.9201822534436591E-4</v>
      </c>
      <c r="D140" s="32">
        <v>1.0030673140568646E-3</v>
      </c>
      <c r="E140" s="32">
        <v>2.4522207087964579E-3</v>
      </c>
      <c r="F140" s="32">
        <v>2.615155947122522E-3</v>
      </c>
      <c r="G140" s="33">
        <v>-2.0787263120002747E-4</v>
      </c>
      <c r="H140" s="8"/>
      <c r="I140" s="8"/>
      <c r="J140" s="8"/>
      <c r="K140" s="42">
        <v>-3.5649603992691121E-4</v>
      </c>
      <c r="L140" s="32">
        <v>3.2005986745819405E-3</v>
      </c>
      <c r="M140" s="32">
        <v>1.1826553462245279E-2</v>
      </c>
      <c r="N140" s="32">
        <v>9.1338056848938101E-3</v>
      </c>
      <c r="O140" s="32">
        <v>3.7564873798502209E-3</v>
      </c>
      <c r="P140" s="33">
        <v>4.9499738222244767E-3</v>
      </c>
      <c r="Q140" s="8"/>
      <c r="R140" s="8"/>
      <c r="S140" s="8"/>
      <c r="T140" s="8"/>
      <c r="U140" s="158"/>
      <c r="V140" s="159"/>
      <c r="W140" s="159"/>
      <c r="X140" s="159"/>
      <c r="Y140" s="159"/>
      <c r="Z140" s="160"/>
      <c r="AA140" s="8"/>
      <c r="AD140" s="8"/>
    </row>
    <row r="141" spans="1:30" ht="12" customHeight="1" x14ac:dyDescent="0.25">
      <c r="A141" s="7" t="s">
        <v>130</v>
      </c>
      <c r="B141" s="42">
        <v>1.217573734001101E-2</v>
      </c>
      <c r="C141" s="32">
        <v>1.3091593184030095E-2</v>
      </c>
      <c r="D141" s="32">
        <v>1.0365025335745442E-2</v>
      </c>
      <c r="E141" s="32">
        <v>1.1476395031105233E-2</v>
      </c>
      <c r="F141" s="32">
        <v>1.1649331037182142E-2</v>
      </c>
      <c r="G141" s="33">
        <v>1.4758958856992278E-2</v>
      </c>
      <c r="H141" s="8"/>
      <c r="I141" s="8"/>
      <c r="J141" s="8"/>
      <c r="K141" s="42">
        <v>-3.5649603992691121E-4</v>
      </c>
      <c r="L141" s="32">
        <v>1.5018198991158213E-2</v>
      </c>
      <c r="M141" s="32">
        <v>9.6515580773258846E-3</v>
      </c>
      <c r="N141" s="32">
        <v>1.0095258914882633E-2</v>
      </c>
      <c r="O141" s="32">
        <v>5.4260373264503189E-3</v>
      </c>
      <c r="P141" s="33">
        <v>5.7115082564128576E-3</v>
      </c>
      <c r="Q141" s="8"/>
      <c r="R141" s="8"/>
      <c r="S141" s="8"/>
      <c r="T141" s="8"/>
      <c r="U141" s="158"/>
      <c r="V141" s="159"/>
      <c r="W141" s="159"/>
      <c r="X141" s="159"/>
      <c r="Y141" s="159"/>
      <c r="Z141" s="160"/>
      <c r="AA141" s="8"/>
      <c r="AD141" s="8"/>
    </row>
    <row r="142" spans="1:30" ht="12" customHeight="1" x14ac:dyDescent="0.25">
      <c r="A142" s="7" t="s">
        <v>131</v>
      </c>
      <c r="B142" s="42">
        <v>8.4003154645269831E-3</v>
      </c>
      <c r="C142" s="32">
        <v>6.7554488993672168E-3</v>
      </c>
      <c r="D142" s="32">
        <v>5.4611418294750816E-3</v>
      </c>
      <c r="E142" s="32">
        <v>1.1868750344512667E-2</v>
      </c>
      <c r="F142" s="32">
        <v>6.8945020424139207E-3</v>
      </c>
      <c r="G142" s="33">
        <v>1.0601506232991727E-2</v>
      </c>
      <c r="H142" s="8"/>
      <c r="I142" s="8"/>
      <c r="J142" s="8"/>
      <c r="K142" s="42">
        <v>5.3474413351690987E-3</v>
      </c>
      <c r="L142" s="32">
        <v>2.2157999921600764E-3</v>
      </c>
      <c r="M142" s="32">
        <v>4.2140608964322474E-3</v>
      </c>
      <c r="N142" s="32">
        <v>7.210900160782803E-3</v>
      </c>
      <c r="O142" s="32">
        <v>1.0434683210983368E-2</v>
      </c>
      <c r="P142" s="33">
        <v>1.1042249295731525E-2</v>
      </c>
      <c r="Q142" s="8"/>
      <c r="R142" s="8"/>
      <c r="S142" s="8"/>
      <c r="T142" s="8"/>
      <c r="U142" s="158"/>
      <c r="V142" s="159"/>
      <c r="W142" s="159"/>
      <c r="X142" s="159"/>
      <c r="Y142" s="159"/>
      <c r="Z142" s="160"/>
      <c r="AA142" s="8"/>
      <c r="AD142" s="8"/>
    </row>
    <row r="143" spans="1:30" ht="12" customHeight="1" x14ac:dyDescent="0.25">
      <c r="A143" s="7" t="s">
        <v>132</v>
      </c>
      <c r="B143" s="42">
        <v>3.86980921394615E-3</v>
      </c>
      <c r="C143" s="32">
        <v>6.0100201599951131E-3</v>
      </c>
      <c r="D143" s="32">
        <v>4.5695280458898533E-3</v>
      </c>
      <c r="E143" s="32">
        <v>7.1604865836234679E-3</v>
      </c>
      <c r="F143" s="32">
        <v>6.8945020424139207E-3</v>
      </c>
      <c r="G143" s="33">
        <v>4.3653272969909019E-3</v>
      </c>
      <c r="H143" s="8"/>
      <c r="I143" s="8"/>
      <c r="J143" s="8"/>
      <c r="K143" s="42">
        <v>2.4954730157538086E-3</v>
      </c>
      <c r="L143" s="32">
        <v>4.1853995073389914E-3</v>
      </c>
      <c r="M143" s="32">
        <v>1.0739057513504614E-2</v>
      </c>
      <c r="N143" s="32">
        <v>1.2018165374860277E-2</v>
      </c>
      <c r="O143" s="32">
        <v>1.3773791014718057E-2</v>
      </c>
      <c r="P143" s="33">
        <v>4.9499738222244767E-3</v>
      </c>
      <c r="Q143" s="8"/>
      <c r="R143" s="8"/>
      <c r="S143" s="8"/>
      <c r="T143" s="8"/>
      <c r="U143" s="158"/>
      <c r="V143" s="159"/>
      <c r="W143" s="159"/>
      <c r="X143" s="159"/>
      <c r="Y143" s="159"/>
      <c r="Z143" s="160"/>
      <c r="AA143" s="8"/>
      <c r="AD143" s="8"/>
    </row>
    <row r="144" spans="1:30" ht="12" customHeight="1" x14ac:dyDescent="0.25">
      <c r="A144" s="7" t="s">
        <v>133</v>
      </c>
      <c r="B144" s="42">
        <v>9.4385546887100681E-5</v>
      </c>
      <c r="C144" s="32">
        <v>1.1647325950304177E-3</v>
      </c>
      <c r="D144" s="32">
        <v>5.5725972257774075E-4</v>
      </c>
      <c r="E144" s="32">
        <v>8.8279945516672492E-4</v>
      </c>
      <c r="F144" s="32">
        <v>-2.3774144973841109E-4</v>
      </c>
      <c r="G144" s="33">
        <v>-2.0787263120002747E-4</v>
      </c>
      <c r="H144" s="8"/>
      <c r="I144" s="8"/>
      <c r="J144" s="8"/>
      <c r="K144" s="42">
        <v>-3.5649603992691121E-4</v>
      </c>
      <c r="L144" s="32">
        <v>-1.7234001133653479E-3</v>
      </c>
      <c r="M144" s="32">
        <v>9.6515580773258846E-3</v>
      </c>
      <c r="N144" s="32">
        <v>1.4902525064826743E-2</v>
      </c>
      <c r="O144" s="32">
        <v>1.3773791014718057E-2</v>
      </c>
      <c r="P144" s="33">
        <v>1.6372990335050189E-2</v>
      </c>
      <c r="Q144" s="8"/>
      <c r="R144" s="8"/>
      <c r="S144" s="8"/>
      <c r="T144" s="8"/>
      <c r="U144" s="158"/>
      <c r="V144" s="159"/>
      <c r="W144" s="159"/>
      <c r="X144" s="159"/>
      <c r="Y144" s="159"/>
      <c r="Z144" s="160"/>
      <c r="AA144" s="8"/>
      <c r="AD144" s="8"/>
    </row>
    <row r="145" spans="1:30" ht="12" customHeight="1" x14ac:dyDescent="0.25">
      <c r="A145" s="7" t="s">
        <v>134</v>
      </c>
      <c r="B145" s="42">
        <v>1.0288026402268996E-2</v>
      </c>
      <c r="C145" s="32">
        <v>7.8735920084253719E-3</v>
      </c>
      <c r="D145" s="32">
        <v>1.3039870884620183E-2</v>
      </c>
      <c r="E145" s="32">
        <v>1.22611056579201E-2</v>
      </c>
      <c r="F145" s="32">
        <v>1.4977711333519895E-2</v>
      </c>
      <c r="G145" s="33">
        <v>2.0163647268192992E-2</v>
      </c>
      <c r="H145" s="8"/>
      <c r="I145" s="8"/>
      <c r="J145" s="8"/>
      <c r="K145" s="42">
        <v>8.1994096545843879E-3</v>
      </c>
      <c r="L145" s="32">
        <v>8.1245985376968213E-3</v>
      </c>
      <c r="M145" s="32">
        <v>7.4765592049684301E-3</v>
      </c>
      <c r="N145" s="32">
        <v>1.29796186048491E-2</v>
      </c>
      <c r="O145" s="32">
        <v>1.0434683210983368E-2</v>
      </c>
      <c r="P145" s="33">
        <v>1.1803783729919906E-2</v>
      </c>
      <c r="Q145" s="8"/>
      <c r="R145" s="8"/>
      <c r="S145" s="8"/>
      <c r="T145" s="8"/>
      <c r="U145" s="158"/>
      <c r="V145" s="159"/>
      <c r="W145" s="159"/>
      <c r="X145" s="159"/>
      <c r="Y145" s="159"/>
      <c r="Z145" s="160"/>
      <c r="AA145" s="8"/>
      <c r="AD145" s="8"/>
    </row>
    <row r="146" spans="1:30" ht="12" customHeight="1" x14ac:dyDescent="0.25">
      <c r="A146" s="7" t="s">
        <v>135</v>
      </c>
      <c r="B146" s="42">
        <v>5.3799779641397604E-3</v>
      </c>
      <c r="C146" s="32">
        <v>5.6373057903090617E-3</v>
      </c>
      <c r="D146" s="32">
        <v>9.919217744266318E-3</v>
      </c>
      <c r="E146" s="32">
        <v>6.7681312702160346E-3</v>
      </c>
      <c r="F146" s="32">
        <v>3.5661217460761659E-3</v>
      </c>
      <c r="G146" s="33">
        <v>6.8597988713912329E-3</v>
      </c>
      <c r="H146" s="8"/>
      <c r="I146" s="8"/>
      <c r="J146" s="8"/>
      <c r="K146" s="42">
        <v>8.1994096545843879E-3</v>
      </c>
      <c r="L146" s="32">
        <v>9.1093972201186871E-3</v>
      </c>
      <c r="M146" s="32">
        <v>9.6515580773258846E-3</v>
      </c>
      <c r="N146" s="32">
        <v>5.2879927649385214E-3</v>
      </c>
      <c r="O146" s="32">
        <v>2.9217124065501719E-3</v>
      </c>
      <c r="P146" s="33">
        <v>6.4730426906012386E-3</v>
      </c>
      <c r="Q146" s="8"/>
      <c r="R146" s="8"/>
      <c r="S146" s="8"/>
      <c r="T146" s="8"/>
      <c r="U146" s="158"/>
      <c r="V146" s="159"/>
      <c r="W146" s="159"/>
      <c r="X146" s="159"/>
      <c r="Y146" s="159"/>
      <c r="Z146" s="160"/>
      <c r="AA146" s="8"/>
      <c r="AD146" s="8"/>
    </row>
    <row r="147" spans="1:30" ht="12" customHeight="1" x14ac:dyDescent="0.25">
      <c r="A147" s="7" t="s">
        <v>136</v>
      </c>
      <c r="B147" s="42">
        <v>1.0288026402268996E-2</v>
      </c>
      <c r="C147" s="32">
        <v>8.2463063781114225E-3</v>
      </c>
      <c r="D147" s="32">
        <v>9.919217744266318E-3</v>
      </c>
      <c r="E147" s="32">
        <v>1.22611056579201E-2</v>
      </c>
      <c r="F147" s="32">
        <v>9.2719165397980325E-3</v>
      </c>
      <c r="G147" s="33">
        <v>1.1848742020191892E-2</v>
      </c>
      <c r="H147" s="8"/>
      <c r="I147" s="8"/>
      <c r="J147" s="8"/>
      <c r="K147" s="42">
        <v>1.2477362133707325E-2</v>
      </c>
      <c r="L147" s="32">
        <v>2.3881396809463332E-2</v>
      </c>
      <c r="M147" s="32">
        <v>7.4765592049684301E-3</v>
      </c>
      <c r="N147" s="32">
        <v>8.1723524549049895E-3</v>
      </c>
      <c r="O147" s="32">
        <v>9.5999161482178096E-3</v>
      </c>
      <c r="P147" s="33">
        <v>5.7115082564128576E-3</v>
      </c>
      <c r="Q147" s="8"/>
      <c r="R147" s="8"/>
      <c r="S147" s="8"/>
      <c r="T147" s="8"/>
      <c r="U147" s="158"/>
      <c r="V147" s="159"/>
      <c r="W147" s="159"/>
      <c r="X147" s="159"/>
      <c r="Y147" s="159"/>
      <c r="Z147" s="160"/>
      <c r="AA147" s="8"/>
      <c r="AD147" s="8"/>
    </row>
    <row r="148" spans="1:30" ht="12" customHeight="1" x14ac:dyDescent="0.25">
      <c r="A148" s="7" t="s">
        <v>137</v>
      </c>
      <c r="B148" s="42">
        <v>1.3308363902656217E-2</v>
      </c>
      <c r="C148" s="32">
        <v>1.6818736880890611E-2</v>
      </c>
      <c r="D148" s="32">
        <v>1.4823101250536678E-2</v>
      </c>
      <c r="E148" s="32">
        <v>1.46152375383647E-2</v>
      </c>
      <c r="F148" s="32">
        <v>1.4502228434043076E-2</v>
      </c>
      <c r="G148" s="33">
        <v>1.4343209511011571E-2</v>
      </c>
      <c r="H148" s="8"/>
      <c r="I148" s="8"/>
      <c r="J148" s="8"/>
      <c r="K148" s="42">
        <v>5.3474413351690987E-3</v>
      </c>
      <c r="L148" s="32">
        <v>1.2063799718389841E-2</v>
      </c>
      <c r="M148" s="32">
        <v>1.6176551206960189E-2</v>
      </c>
      <c r="N148" s="32">
        <v>1.3941071834837922E-2</v>
      </c>
      <c r="O148" s="32">
        <v>1.7112882997383762E-2</v>
      </c>
      <c r="P148" s="33">
        <v>9.519180427354763E-3</v>
      </c>
      <c r="Q148" s="8"/>
      <c r="R148" s="8"/>
      <c r="S148" s="8"/>
      <c r="T148" s="8"/>
      <c r="U148" s="158"/>
      <c r="V148" s="159"/>
      <c r="W148" s="159"/>
      <c r="X148" s="159"/>
      <c r="Y148" s="159"/>
      <c r="Z148" s="160"/>
      <c r="AA148" s="8"/>
      <c r="AD148" s="8"/>
    </row>
    <row r="149" spans="1:30" ht="12" customHeight="1" x14ac:dyDescent="0.25">
      <c r="A149" s="7" t="s">
        <v>138</v>
      </c>
      <c r="B149" s="42">
        <v>1.5573617027946634E-2</v>
      </c>
      <c r="C149" s="32">
        <v>1.9055023099006918E-2</v>
      </c>
      <c r="D149" s="32">
        <v>1.3485678476099307E-2</v>
      </c>
      <c r="E149" s="32">
        <v>1.46152375383647E-2</v>
      </c>
      <c r="F149" s="32">
        <v>1.1173848137705319E-2</v>
      </c>
      <c r="G149" s="33">
        <v>1.4343209511011571E-2</v>
      </c>
      <c r="H149" s="8"/>
      <c r="I149" s="8"/>
      <c r="J149" s="8"/>
      <c r="K149" s="42">
        <v>6.7734254948767442E-3</v>
      </c>
      <c r="L149" s="32">
        <v>1.6002998748747672E-2</v>
      </c>
      <c r="M149" s="32">
        <v>2.4876546696390011E-2</v>
      </c>
      <c r="N149" s="32">
        <v>3.8938855814547299E-2</v>
      </c>
      <c r="O149" s="32">
        <v>2.6295415614218796E-2</v>
      </c>
      <c r="P149" s="33">
        <v>3.7695954492324858E-2</v>
      </c>
      <c r="Q149" s="8"/>
      <c r="R149" s="8"/>
      <c r="S149" s="8"/>
      <c r="T149" s="8"/>
      <c r="U149" s="158"/>
      <c r="V149" s="159"/>
      <c r="W149" s="159"/>
      <c r="X149" s="159"/>
      <c r="Y149" s="159"/>
      <c r="Z149" s="160"/>
      <c r="AA149" s="8"/>
      <c r="AD149" s="8"/>
    </row>
    <row r="150" spans="1:30" ht="12" customHeight="1" x14ac:dyDescent="0.25">
      <c r="A150" s="7" t="s">
        <v>139</v>
      </c>
      <c r="B150" s="42">
        <v>8.0227732769785794E-3</v>
      </c>
      <c r="C150" s="32">
        <v>8.6190207477974748E-3</v>
      </c>
      <c r="D150" s="32">
        <v>1.2148255701661935E-2</v>
      </c>
      <c r="E150" s="32">
        <v>8.3375525238457669E-3</v>
      </c>
      <c r="F150" s="32">
        <v>1.0698365238228499E-2</v>
      </c>
      <c r="G150" s="33">
        <v>1.0601506232991727E-2</v>
      </c>
      <c r="H150" s="8"/>
      <c r="I150" s="8"/>
      <c r="J150" s="8"/>
      <c r="K150" s="42">
        <v>5.3474413351690987E-3</v>
      </c>
      <c r="L150" s="32">
        <v>1.4033399233568755E-2</v>
      </c>
      <c r="M150" s="32">
        <v>2.0390620240747915E-3</v>
      </c>
      <c r="N150" s="32">
        <v>5.2879927649385214E-3</v>
      </c>
      <c r="O150" s="32">
        <v>4.5912623531502699E-3</v>
      </c>
      <c r="P150" s="33">
        <v>-3.8076721709419051E-4</v>
      </c>
      <c r="Q150" s="8"/>
      <c r="R150" s="8"/>
      <c r="S150" s="8"/>
      <c r="T150" s="8"/>
      <c r="U150" s="158"/>
      <c r="V150" s="159"/>
      <c r="W150" s="159"/>
      <c r="X150" s="159"/>
      <c r="Y150" s="159"/>
      <c r="Z150" s="160"/>
      <c r="AA150" s="8"/>
      <c r="AD150" s="8"/>
    </row>
    <row r="151" spans="1:30" ht="12" customHeight="1" x14ac:dyDescent="0.25">
      <c r="A151" s="7" t="s">
        <v>140</v>
      </c>
      <c r="B151" s="42">
        <v>1.4440990465301427E-2</v>
      </c>
      <c r="C151" s="32">
        <v>1.4209736293088249E-2</v>
      </c>
      <c r="D151" s="32">
        <v>1.8389561982369663E-2</v>
      </c>
      <c r="E151" s="32">
        <v>1.4222877997081645E-2</v>
      </c>
      <c r="F151" s="32">
        <v>1.7355125830904008E-2</v>
      </c>
      <c r="G151" s="33">
        <v>2.1826628317793213E-2</v>
      </c>
      <c r="H151" s="8"/>
      <c r="I151" s="8"/>
      <c r="J151" s="8"/>
      <c r="K151" s="42">
        <v>1.0694881197807337E-3</v>
      </c>
      <c r="L151" s="32">
        <v>9.1093972201186871E-3</v>
      </c>
      <c r="M151" s="32">
        <v>7.4765592049684301E-3</v>
      </c>
      <c r="N151" s="32">
        <v>7.210900160782803E-3</v>
      </c>
      <c r="O151" s="32">
        <v>1.2939008130883516E-2</v>
      </c>
      <c r="P151" s="33">
        <v>8.7576459931663821E-3</v>
      </c>
      <c r="Q151" s="8"/>
      <c r="R151" s="8"/>
      <c r="S151" s="8"/>
      <c r="T151" s="8"/>
      <c r="U151" s="158"/>
      <c r="V151" s="159"/>
      <c r="W151" s="159"/>
      <c r="X151" s="159"/>
      <c r="Y151" s="159"/>
      <c r="Z151" s="160"/>
      <c r="AA151" s="8"/>
      <c r="AD151" s="8"/>
    </row>
    <row r="152" spans="1:30" ht="12" customHeight="1" x14ac:dyDescent="0.25">
      <c r="A152" s="7" t="s">
        <v>141</v>
      </c>
      <c r="B152" s="42">
        <v>4.6248935890429556E-3</v>
      </c>
      <c r="C152" s="32">
        <v>4.146448311564856E-3</v>
      </c>
      <c r="D152" s="32">
        <v>4.1237204544107295E-3</v>
      </c>
      <c r="E152" s="32">
        <v>2.8445760222038908E-3</v>
      </c>
      <c r="F152" s="32">
        <v>4.041605093091578E-3</v>
      </c>
      <c r="G152" s="33">
        <v>4.7810725593909571E-3</v>
      </c>
      <c r="H152" s="8"/>
      <c r="I152" s="8"/>
      <c r="J152" s="8"/>
      <c r="K152" s="42">
        <v>-1.7824809358999863E-3</v>
      </c>
      <c r="L152" s="32">
        <v>-7.3859981819209323E-4</v>
      </c>
      <c r="M152" s="32">
        <v>6.3890597687897037E-3</v>
      </c>
      <c r="N152" s="32">
        <v>1.4421798449832334E-3</v>
      </c>
      <c r="O152" s="32">
        <v>2.9217124065501719E-3</v>
      </c>
      <c r="P152" s="33">
        <v>1.1423016512825716E-3</v>
      </c>
      <c r="Q152" s="8"/>
      <c r="R152" s="8"/>
      <c r="S152" s="8"/>
      <c r="T152" s="8"/>
      <c r="U152" s="158"/>
      <c r="V152" s="159"/>
      <c r="W152" s="159"/>
      <c r="X152" s="159"/>
      <c r="Y152" s="159"/>
      <c r="Z152" s="160"/>
      <c r="AA152" s="8"/>
      <c r="AD152" s="8"/>
    </row>
    <row r="153" spans="1:30" ht="12" customHeight="1" x14ac:dyDescent="0.25">
      <c r="A153" s="7" t="s">
        <v>142</v>
      </c>
      <c r="B153" s="42">
        <v>8.4946992198390605E-4</v>
      </c>
      <c r="C153" s="32">
        <v>1.9101613344025205E-3</v>
      </c>
      <c r="D153" s="32">
        <v>-3.3435569360934264E-4</v>
      </c>
      <c r="E153" s="32">
        <v>4.0216419624261911E-3</v>
      </c>
      <c r="F153" s="32">
        <v>2.615155947122522E-3</v>
      </c>
      <c r="G153" s="33">
        <v>5.1968178217910123E-3</v>
      </c>
      <c r="H153" s="8"/>
      <c r="I153" s="8"/>
      <c r="J153" s="8"/>
      <c r="K153" s="42">
        <v>-1.7824809358999863E-3</v>
      </c>
      <c r="L153" s="32">
        <v>2.4619993939736443E-4</v>
      </c>
      <c r="M153" s="32">
        <v>5.3015603326109755E-3</v>
      </c>
      <c r="N153" s="32">
        <v>-1.4421798449832334E-3</v>
      </c>
      <c r="O153" s="32">
        <v>1.2521624599500737E-3</v>
      </c>
      <c r="P153" s="33">
        <v>1.9038360854709525E-3</v>
      </c>
      <c r="Q153" s="8"/>
      <c r="R153" s="8"/>
      <c r="S153" s="8"/>
      <c r="T153" s="8"/>
      <c r="U153" s="158"/>
      <c r="V153" s="159"/>
      <c r="W153" s="159"/>
      <c r="X153" s="159"/>
      <c r="Y153" s="159"/>
      <c r="Z153" s="160"/>
      <c r="AA153" s="8"/>
      <c r="AD153" s="8"/>
    </row>
    <row r="154" spans="1:30" ht="12" customHeight="1" x14ac:dyDescent="0.25">
      <c r="A154" s="7" t="s">
        <v>143</v>
      </c>
      <c r="B154" s="42">
        <v>2.359638672177517E-3</v>
      </c>
      <c r="C154" s="32">
        <v>2.2828757040885723E-3</v>
      </c>
      <c r="D154" s="32">
        <v>3.6779128629316057E-3</v>
      </c>
      <c r="E154" s="32">
        <v>8.8279945516672492E-4</v>
      </c>
      <c r="F154" s="32">
        <v>3.0906388465993437E-3</v>
      </c>
      <c r="G154" s="33">
        <v>4.7810725593909571E-3</v>
      </c>
      <c r="H154" s="8"/>
      <c r="I154" s="8"/>
      <c r="J154" s="8"/>
      <c r="K154" s="42">
        <v>3.9214571754614532E-3</v>
      </c>
      <c r="L154" s="32">
        <v>-7.3859981819209323E-4</v>
      </c>
      <c r="M154" s="32">
        <v>2.0390620240747915E-3</v>
      </c>
      <c r="N154" s="32">
        <v>3.3650863049608775E-3</v>
      </c>
      <c r="O154" s="32">
        <v>2.0869374332501229E-3</v>
      </c>
      <c r="P154" s="33">
        <v>2.6653705196593336E-3</v>
      </c>
      <c r="Q154" s="8"/>
      <c r="R154" s="8"/>
      <c r="S154" s="8"/>
      <c r="T154" s="8"/>
      <c r="U154" s="158"/>
      <c r="V154" s="159"/>
      <c r="W154" s="159"/>
      <c r="X154" s="159"/>
      <c r="Y154" s="159"/>
      <c r="Z154" s="160"/>
      <c r="AA154" s="8"/>
      <c r="AD154" s="8"/>
    </row>
    <row r="155" spans="1:30" ht="12" customHeight="1" x14ac:dyDescent="0.25">
      <c r="A155" s="7" t="s">
        <v>144</v>
      </c>
      <c r="B155" s="42">
        <v>1.6045542970807116E-3</v>
      </c>
      <c r="C155" s="32">
        <v>8.2463063781114225E-3</v>
      </c>
      <c r="D155" s="32">
        <v>1.0365025335745442E-2</v>
      </c>
      <c r="E155" s="32">
        <v>1.3438171598142401E-2</v>
      </c>
      <c r="F155" s="32">
        <v>1.1173848137705319E-2</v>
      </c>
      <c r="G155" s="33">
        <v>1.7669175693792661E-2</v>
      </c>
      <c r="H155" s="8"/>
      <c r="I155" s="8"/>
      <c r="J155" s="8"/>
      <c r="K155" s="42">
        <v>-3.5649603992691121E-4</v>
      </c>
      <c r="L155" s="32">
        <v>2.4619993939736443E-4</v>
      </c>
      <c r="M155" s="32">
        <v>3.1265614602535197E-3</v>
      </c>
      <c r="N155" s="32">
        <v>1.4421798449832334E-3</v>
      </c>
      <c r="O155" s="32">
        <v>2.0869374332501229E-3</v>
      </c>
      <c r="P155" s="33">
        <v>3.4269049538477141E-3</v>
      </c>
      <c r="Q155" s="8"/>
      <c r="R155" s="8"/>
      <c r="S155" s="8"/>
      <c r="T155" s="8"/>
      <c r="U155" s="158"/>
      <c r="V155" s="159"/>
      <c r="W155" s="159"/>
      <c r="X155" s="159"/>
      <c r="Y155" s="159"/>
      <c r="Z155" s="160"/>
      <c r="AA155" s="8"/>
      <c r="AD155" s="8"/>
    </row>
    <row r="156" spans="1:30" ht="12" customHeight="1" x14ac:dyDescent="0.25">
      <c r="A156" s="7" t="s">
        <v>145</v>
      </c>
      <c r="B156" s="42">
        <v>2.359638672177517E-3</v>
      </c>
      <c r="C156" s="32">
        <v>3.7737331828327789E-3</v>
      </c>
      <c r="D156" s="32">
        <v>5.4611418294750816E-3</v>
      </c>
      <c r="E156" s="32">
        <v>3.6292866490187574E-3</v>
      </c>
      <c r="F156" s="32">
        <v>6.4190191429370994E-3</v>
      </c>
      <c r="G156" s="33">
        <v>4.3653272969909019E-3</v>
      </c>
      <c r="H156" s="8"/>
      <c r="I156" s="8"/>
      <c r="J156" s="8"/>
      <c r="K156" s="42">
        <v>-3.5649603992691121E-4</v>
      </c>
      <c r="L156" s="32">
        <v>3.2005986745819405E-3</v>
      </c>
      <c r="M156" s="32">
        <v>9.5156200665638679E-4</v>
      </c>
      <c r="N156" s="32">
        <v>1.4421798449832334E-3</v>
      </c>
      <c r="O156" s="32">
        <v>1.2521624599500737E-3</v>
      </c>
      <c r="P156" s="33">
        <v>2.6653705196593336E-3</v>
      </c>
      <c r="Q156" s="8"/>
      <c r="R156" s="8"/>
      <c r="S156" s="8"/>
      <c r="T156" s="8"/>
      <c r="U156" s="158"/>
      <c r="V156" s="159"/>
      <c r="W156" s="159"/>
      <c r="X156" s="159"/>
      <c r="Y156" s="159"/>
      <c r="Z156" s="160"/>
      <c r="AA156" s="8"/>
      <c r="AD156" s="8"/>
    </row>
    <row r="157" spans="1:30" ht="12" customHeight="1" thickBot="1" x14ac:dyDescent="0.3">
      <c r="A157" s="16" t="s">
        <v>146</v>
      </c>
      <c r="B157" s="44">
        <v>3.1147234055893267E-3</v>
      </c>
      <c r="C157" s="36">
        <v>3.0283044434606752E-3</v>
      </c>
      <c r="D157" s="36">
        <v>5.0153342379959586E-3</v>
      </c>
      <c r="E157" s="36">
        <v>4.8063547031788681E-3</v>
      </c>
      <c r="F157" s="36">
        <v>5.4680533439834542E-3</v>
      </c>
      <c r="G157" s="37">
        <v>7.6912893961913415E-3</v>
      </c>
      <c r="H157" s="8"/>
      <c r="I157" s="8"/>
      <c r="J157" s="8"/>
      <c r="K157" s="44">
        <v>1.0694881197807337E-3</v>
      </c>
      <c r="L157" s="36">
        <v>6.1549990225179072E-3</v>
      </c>
      <c r="M157" s="36">
        <v>4.2140608964322474E-3</v>
      </c>
      <c r="N157" s="36">
        <v>3.3650863049608775E-3</v>
      </c>
      <c r="O157" s="36">
        <v>-4.1738748665002455E-4</v>
      </c>
      <c r="P157" s="37">
        <v>1.9038360854709525E-3</v>
      </c>
      <c r="Q157" s="8"/>
      <c r="R157" s="8"/>
      <c r="S157" s="8"/>
      <c r="T157" s="8"/>
      <c r="U157" s="161"/>
      <c r="V157" s="162"/>
      <c r="W157" s="162"/>
      <c r="X157" s="162"/>
      <c r="Y157" s="162"/>
      <c r="Z157" s="163"/>
      <c r="AA157" s="8"/>
      <c r="AD157" s="8"/>
    </row>
    <row r="158" spans="1:30" ht="12" customHeight="1" x14ac:dyDescent="0.25">
      <c r="A158" s="24"/>
      <c r="B158" s="38"/>
      <c r="C158" s="38"/>
      <c r="D158" s="38"/>
      <c r="E158" s="38"/>
      <c r="F158" s="38"/>
      <c r="G158" s="38"/>
      <c r="H158" s="25"/>
      <c r="I158" s="25"/>
      <c r="J158" s="25"/>
      <c r="K158" s="38"/>
      <c r="L158" s="38"/>
      <c r="M158" s="38"/>
      <c r="N158" s="38"/>
      <c r="O158" s="38"/>
      <c r="P158" s="38"/>
      <c r="Q158" s="25"/>
      <c r="R158" s="25"/>
      <c r="S158" s="25"/>
      <c r="T158" s="25"/>
      <c r="U158" s="26"/>
      <c r="V158" s="26"/>
      <c r="W158" s="26"/>
      <c r="X158" s="26"/>
      <c r="Y158" s="26"/>
      <c r="Z158" s="26"/>
      <c r="AA158" s="55"/>
      <c r="AB158" s="56"/>
      <c r="AC158" s="56"/>
      <c r="AD158" s="55"/>
    </row>
  </sheetData>
  <sortState ref="A48:AF91">
    <sortCondition ref="AD48:AD91"/>
  </sortState>
  <mergeCells count="14">
    <mergeCell ref="U92:Z102"/>
    <mergeCell ref="U103:Z130"/>
    <mergeCell ref="U131:Z157"/>
    <mergeCell ref="AA3:AA4"/>
    <mergeCell ref="AD3:AD4"/>
    <mergeCell ref="AE3:AF3"/>
    <mergeCell ref="AA2:AC2"/>
    <mergeCell ref="AD2:AF2"/>
    <mergeCell ref="AB3:AC3"/>
    <mergeCell ref="B2:G3"/>
    <mergeCell ref="H2:J3"/>
    <mergeCell ref="K2:P3"/>
    <mergeCell ref="Q2:T3"/>
    <mergeCell ref="U2:Z3"/>
  </mergeCells>
  <conditionalFormatting sqref="B4:T4">
    <cfRule type="cellIs" dxfId="12" priority="19" operator="lessThan">
      <formula>0</formula>
    </cfRule>
  </conditionalFormatting>
  <conditionalFormatting sqref="S4:T4">
    <cfRule type="cellIs" dxfId="11" priority="18" operator="lessThan">
      <formula>0</formula>
    </cfRule>
  </conditionalFormatting>
  <conditionalFormatting sqref="U4:W4">
    <cfRule type="cellIs" dxfId="10" priority="17" operator="lessThan">
      <formula>0</formula>
    </cfRule>
  </conditionalFormatting>
  <conditionalFormatting sqref="X4:Z4">
    <cfRule type="cellIs" dxfId="9" priority="16" operator="lessThan">
      <formula>0</formula>
    </cfRule>
  </conditionalFormatting>
  <conditionalFormatting sqref="Z4">
    <cfRule type="cellIs" dxfId="8" priority="15" operator="lessThan">
      <formula>0</formula>
    </cfRule>
  </conditionalFormatting>
  <conditionalFormatting sqref="AB5:AB91">
    <cfRule type="cellIs" dxfId="7" priority="1" operator="equal">
      <formula>"&lt;0.0001"</formula>
    </cfRule>
    <cfRule type="cellIs" dxfId="6" priority="13" operator="lessThan">
      <formula>0.05</formula>
    </cfRule>
  </conditionalFormatting>
  <conditionalFormatting sqref="AE5:AE91">
    <cfRule type="cellIs" dxfId="5" priority="11" operator="equal">
      <formula>"&lt;0.0001"</formula>
    </cfRule>
    <cfRule type="cellIs" dxfId="4" priority="12" operator="lessThan">
      <formula>0.05</formula>
    </cfRule>
  </conditionalFormatting>
  <conditionalFormatting sqref="B131:G157 K131:P157">
    <cfRule type="cellIs" dxfId="3" priority="7" operator="lessThan">
      <formula>0.008</formula>
    </cfRule>
  </conditionalFormatting>
  <conditionalFormatting sqref="Q48:S91">
    <cfRule type="cellIs" dxfId="2" priority="6" operator="greaterThan">
      <formula>1</formula>
    </cfRule>
  </conditionalFormatting>
  <conditionalFormatting sqref="Q5:S47">
    <cfRule type="cellIs" dxfId="1" priority="5" operator="lessThan">
      <formula>1</formula>
    </cfRule>
  </conditionalFormatting>
  <conditionalFormatting sqref="T5:T130">
    <cfRule type="cellIs" dxfId="0" priority="2" operator="between">
      <formula>0.98</formula>
      <formula>1.02</formula>
    </cfRule>
  </conditionalFormatting>
  <conditionalFormatting sqref="AD5:AD91">
    <cfRule type="colorScale" priority="20">
      <colorScale>
        <cfvo type="min"/>
        <cfvo type="percentile" val="50"/>
        <cfvo type="max"/>
        <color rgb="FF5A8AC6"/>
        <color rgb="FFFCFCFF"/>
        <color rgb="FFF8696B"/>
      </colorScale>
    </cfRule>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I20" sqref="I20"/>
    </sheetView>
  </sheetViews>
  <sheetFormatPr defaultRowHeight="15" x14ac:dyDescent="0.25"/>
  <sheetData>
    <row r="1" spans="1:5" x14ac:dyDescent="0.25">
      <c r="A1" s="61" t="s">
        <v>183</v>
      </c>
      <c r="B1" s="61" t="s">
        <v>184</v>
      </c>
      <c r="C1" s="61" t="s">
        <v>185</v>
      </c>
      <c r="D1" s="62" t="s">
        <v>186</v>
      </c>
      <c r="E1" s="62" t="s">
        <v>187</v>
      </c>
    </row>
    <row r="2" spans="1:5" x14ac:dyDescent="0.25">
      <c r="A2">
        <v>1</v>
      </c>
      <c r="B2" t="s">
        <v>188</v>
      </c>
      <c r="C2" t="s">
        <v>189</v>
      </c>
      <c r="D2" s="63">
        <v>0.59</v>
      </c>
      <c r="E2" s="63">
        <v>1</v>
      </c>
    </row>
    <row r="3" spans="1:5" x14ac:dyDescent="0.25">
      <c r="A3">
        <v>2</v>
      </c>
      <c r="B3" t="s">
        <v>190</v>
      </c>
      <c r="C3" t="s">
        <v>189</v>
      </c>
      <c r="D3" s="63">
        <v>0.59</v>
      </c>
      <c r="E3" s="63">
        <v>62.34119833946675</v>
      </c>
    </row>
    <row r="4" spans="1:5" x14ac:dyDescent="0.25">
      <c r="A4">
        <v>3</v>
      </c>
      <c r="B4" t="s">
        <v>188</v>
      </c>
      <c r="C4" t="s">
        <v>191</v>
      </c>
      <c r="D4" s="63">
        <v>0.75</v>
      </c>
      <c r="E4" s="63">
        <v>1</v>
      </c>
    </row>
    <row r="5" spans="1:5" x14ac:dyDescent="0.25">
      <c r="A5">
        <v>4</v>
      </c>
      <c r="B5" t="s">
        <v>190</v>
      </c>
      <c r="C5" t="s">
        <v>191</v>
      </c>
      <c r="D5" s="63">
        <v>0.75</v>
      </c>
      <c r="E5" s="63">
        <v>192.52687597489034</v>
      </c>
    </row>
    <row r="6" spans="1:5" x14ac:dyDescent="0.25">
      <c r="A6">
        <v>5</v>
      </c>
      <c r="B6" t="s">
        <v>188</v>
      </c>
      <c r="C6" t="s">
        <v>192</v>
      </c>
      <c r="D6" s="63">
        <v>0.81</v>
      </c>
      <c r="E6" s="63">
        <v>1</v>
      </c>
    </row>
    <row r="7" spans="1:5" x14ac:dyDescent="0.25">
      <c r="A7">
        <v>6</v>
      </c>
      <c r="B7" t="s">
        <v>190</v>
      </c>
      <c r="C7" t="s">
        <v>192</v>
      </c>
      <c r="D7" s="63">
        <v>0.81</v>
      </c>
      <c r="E7" s="63">
        <v>350.13012687143066</v>
      </c>
    </row>
    <row r="9" spans="1:5" x14ac:dyDescent="0.25">
      <c r="D9" s="63"/>
      <c r="E9" s="63"/>
    </row>
    <row r="11" spans="1:5" x14ac:dyDescent="0.25">
      <c r="A11" s="61" t="s">
        <v>183</v>
      </c>
      <c r="B11" s="61" t="s">
        <v>184</v>
      </c>
      <c r="C11" s="61" t="s">
        <v>185</v>
      </c>
      <c r="D11" s="61" t="s">
        <v>186</v>
      </c>
      <c r="E11" s="64" t="s">
        <v>187</v>
      </c>
    </row>
    <row r="12" spans="1:5" x14ac:dyDescent="0.25">
      <c r="A12">
        <v>1</v>
      </c>
      <c r="B12" t="s">
        <v>188</v>
      </c>
      <c r="C12" t="s">
        <v>193</v>
      </c>
      <c r="D12">
        <v>0.42</v>
      </c>
      <c r="E12" s="65">
        <v>1</v>
      </c>
    </row>
    <row r="13" spans="1:5" x14ac:dyDescent="0.25">
      <c r="A13">
        <v>2</v>
      </c>
      <c r="B13" t="s">
        <v>190</v>
      </c>
      <c r="C13" t="s">
        <v>193</v>
      </c>
      <c r="D13">
        <v>0.42</v>
      </c>
      <c r="E13" s="66">
        <v>347.44898000147282</v>
      </c>
    </row>
    <row r="14" spans="1:5" x14ac:dyDescent="0.25">
      <c r="A14">
        <v>3</v>
      </c>
      <c r="B14" t="s">
        <v>188</v>
      </c>
      <c r="C14" t="s">
        <v>194</v>
      </c>
      <c r="D14">
        <v>0.61</v>
      </c>
      <c r="E14" s="65">
        <v>1</v>
      </c>
    </row>
    <row r="15" spans="1:5" x14ac:dyDescent="0.25">
      <c r="A15">
        <v>4</v>
      </c>
      <c r="B15" t="s">
        <v>190</v>
      </c>
      <c r="C15" t="s">
        <v>194</v>
      </c>
      <c r="D15">
        <v>0.61</v>
      </c>
      <c r="E15" s="66">
        <v>482.35913592859595</v>
      </c>
    </row>
    <row r="16" spans="1:5" x14ac:dyDescent="0.25">
      <c r="A16">
        <v>5</v>
      </c>
      <c r="B16" t="s">
        <v>188</v>
      </c>
      <c r="C16" t="s">
        <v>195</v>
      </c>
      <c r="D16">
        <v>0.65</v>
      </c>
      <c r="E16" s="65">
        <v>1</v>
      </c>
    </row>
    <row r="17" spans="1:8" x14ac:dyDescent="0.25">
      <c r="A17">
        <v>6</v>
      </c>
      <c r="B17" t="s">
        <v>190</v>
      </c>
      <c r="C17" t="s">
        <v>195</v>
      </c>
      <c r="D17">
        <v>0.65</v>
      </c>
      <c r="E17" s="66">
        <v>681.21901027212675</v>
      </c>
    </row>
    <row r="19" spans="1:8" x14ac:dyDescent="0.25">
      <c r="A19" t="s">
        <v>196</v>
      </c>
    </row>
    <row r="25" spans="1:8" x14ac:dyDescent="0.25">
      <c r="H25" s="2"/>
    </row>
    <row r="26" spans="1:8" x14ac:dyDescent="0.25">
      <c r="H26" s="2"/>
    </row>
    <row r="27" spans="1:8" x14ac:dyDescent="0.25">
      <c r="H27" s="2"/>
    </row>
    <row r="28" spans="1:8" x14ac:dyDescent="0.25">
      <c r="H28" s="2"/>
    </row>
    <row r="29" spans="1:8" x14ac:dyDescent="0.25">
      <c r="H29" s="2"/>
    </row>
    <row r="30" spans="1:8" x14ac:dyDescent="0.25">
      <c r="H30" s="2"/>
    </row>
    <row r="31" spans="1:8" x14ac:dyDescent="0.25">
      <c r="H31" s="2"/>
    </row>
    <row r="32" spans="1:8" x14ac:dyDescent="0.25">
      <c r="E32" s="65"/>
      <c r="H32" s="2"/>
    </row>
    <row r="33" spans="5:8" x14ac:dyDescent="0.25">
      <c r="E33" s="65"/>
      <c r="H33" s="2"/>
    </row>
    <row r="34" spans="5:8" x14ac:dyDescent="0.25">
      <c r="E34" s="65"/>
      <c r="H34" s="2"/>
    </row>
    <row r="35" spans="5:8" x14ac:dyDescent="0.25">
      <c r="E35" s="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nCounter Stem Cell Panel</vt:lpstr>
      <vt:lpstr>normalised Data</vt:lpstr>
      <vt:lpstr>Transfection paramters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Fares Al-Ejeh</dc:creator>
  <cp:lastModifiedBy>Berit Genz</cp:lastModifiedBy>
  <dcterms:created xsi:type="dcterms:W3CDTF">2018-08-14T02:58:02Z</dcterms:created>
  <dcterms:modified xsi:type="dcterms:W3CDTF">2018-08-22T05:25:10Z</dcterms:modified>
</cp:coreProperties>
</file>