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stWildPlaces\LWP_paper\ScientificReports\"/>
    </mc:Choice>
  </mc:AlternateContent>
  <bookViews>
    <workbookView xWindow="0" yWindow="0" windowWidth="17895" windowHeight="11115"/>
  </bookViews>
  <sheets>
    <sheet name="TableS3_EvalFinal_LIA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2" l="1"/>
  <c r="B32" i="2"/>
  <c r="D30" i="2"/>
  <c r="C30" i="2"/>
  <c r="B30" i="2"/>
  <c r="D29" i="2"/>
  <c r="D28" i="2"/>
  <c r="B33" i="2" l="1"/>
  <c r="C33" i="2"/>
  <c r="D32" i="2"/>
  <c r="F28" i="2"/>
  <c r="F29" i="2"/>
  <c r="C19" i="2"/>
  <c r="B19" i="2"/>
  <c r="C17" i="2"/>
  <c r="D17" i="2"/>
  <c r="D15" i="2"/>
  <c r="F15" i="2" s="1"/>
  <c r="D33" i="2" l="1"/>
  <c r="D35" i="2" s="1"/>
  <c r="D19" i="2"/>
  <c r="B17" i="2"/>
  <c r="B20" i="2" s="1"/>
  <c r="D16" i="2"/>
  <c r="C20" i="2" l="1"/>
  <c r="F16" i="2"/>
  <c r="D20" i="2"/>
  <c r="D22" i="2" s="1"/>
</calcChain>
</file>

<file path=xl/sharedStrings.xml><?xml version="1.0" encoding="utf-8"?>
<sst xmlns="http://schemas.openxmlformats.org/spreadsheetml/2006/main" count="35" uniqueCount="18">
  <si>
    <t>low</t>
  </si>
  <si>
    <t>high</t>
  </si>
  <si>
    <t>Total</t>
  </si>
  <si>
    <t>Agreement</t>
  </si>
  <si>
    <t>By Chance</t>
  </si>
  <si>
    <t>Kappa</t>
  </si>
  <si>
    <t>Low impact</t>
  </si>
  <si>
    <t>High impact</t>
  </si>
  <si>
    <t>3114 original data points; 105 were excluded due to location in NoData areas of LIA data set</t>
  </si>
  <si>
    <t>HFP validation points</t>
  </si>
  <si>
    <t xml:space="preserve">Human Footprint own validation </t>
  </si>
  <si>
    <t>agree - low impact</t>
  </si>
  <si>
    <t>agree - high impact</t>
  </si>
  <si>
    <t>Low Impact Area validation using HFP validation data</t>
  </si>
  <si>
    <t>Percent accuracy</t>
  </si>
  <si>
    <t>HFP validation data set - https://datadryad.org/resource/doi:10.5061/dryad.052q5</t>
  </si>
  <si>
    <t>Cohen's Kappa statistic</t>
  </si>
  <si>
    <t>No.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</si>
</sst>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0" fillId="0" borderId="0" xfId="0" applyFill="1"/>
    <xf numFmtId="0" fontId="0" fillId="2" borderId="0" xfId="0" applyFill="1"/>
    <xf numFmtId="0" fontId="2" fillId="0" borderId="0" xfId="0" applyFont="1"/>
    <xf numFmtId="0" fontId="2" fillId="0" borderId="0" xfId="0" applyFont="1" applyFill="1"/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pane ySplit="1" topLeftCell="A2" activePane="bottomLeft" state="frozen"/>
      <selection pane="bottomLeft" activeCell="F19" sqref="F19"/>
    </sheetView>
  </sheetViews>
  <sheetFormatPr defaultRowHeight="14.25" x14ac:dyDescent="0.45"/>
  <cols>
    <col min="1" max="1" width="16.86328125" customWidth="1"/>
    <col min="6" max="6" width="11" customWidth="1"/>
    <col min="7" max="8" width="12.1328125" customWidth="1"/>
    <col min="9" max="9" width="11.3984375" customWidth="1"/>
  </cols>
  <sheetData>
    <row r="1" spans="1:8" x14ac:dyDescent="0.45">
      <c r="A1" t="s">
        <v>15</v>
      </c>
    </row>
    <row r="3" spans="1:8" s="6" customFormat="1" x14ac:dyDescent="0.45">
      <c r="A3" s="6" t="s">
        <v>8</v>
      </c>
    </row>
    <row r="4" spans="1:8" s="6" customFormat="1" x14ac:dyDescent="0.45"/>
    <row r="5" spans="1:8" s="6" customFormat="1" x14ac:dyDescent="0.45"/>
    <row r="6" spans="1:8" x14ac:dyDescent="0.45">
      <c r="A6" t="s">
        <v>9</v>
      </c>
      <c r="C6" t="s">
        <v>17</v>
      </c>
    </row>
    <row r="7" spans="1:8" x14ac:dyDescent="0.45">
      <c r="A7" t="s">
        <v>6</v>
      </c>
      <c r="B7">
        <v>0</v>
      </c>
      <c r="C7">
        <v>1752</v>
      </c>
    </row>
    <row r="8" spans="1:8" x14ac:dyDescent="0.45">
      <c r="A8" t="s">
        <v>7</v>
      </c>
      <c r="B8">
        <v>1</v>
      </c>
      <c r="C8">
        <v>1257</v>
      </c>
    </row>
    <row r="9" spans="1:8" x14ac:dyDescent="0.45">
      <c r="A9" t="s">
        <v>2</v>
      </c>
      <c r="C9">
        <v>3009</v>
      </c>
    </row>
    <row r="12" spans="1:8" x14ac:dyDescent="0.45">
      <c r="A12" s="5" t="s">
        <v>13</v>
      </c>
    </row>
    <row r="13" spans="1:8" x14ac:dyDescent="0.45">
      <c r="A13" s="3" t="s">
        <v>5</v>
      </c>
      <c r="E13" s="2"/>
      <c r="F13" s="3" t="s">
        <v>14</v>
      </c>
      <c r="G13" s="2"/>
      <c r="H13" s="2"/>
    </row>
    <row r="14" spans="1:8" x14ac:dyDescent="0.45">
      <c r="A14" s="2"/>
      <c r="B14" s="2" t="s">
        <v>0</v>
      </c>
      <c r="C14" s="2" t="s">
        <v>1</v>
      </c>
      <c r="D14" s="2" t="s">
        <v>2</v>
      </c>
      <c r="E14" s="2"/>
      <c r="F14" s="2"/>
      <c r="G14" s="2"/>
      <c r="H14" s="2"/>
    </row>
    <row r="15" spans="1:8" x14ac:dyDescent="0.45">
      <c r="A15" s="2" t="s">
        <v>0</v>
      </c>
      <c r="B15" s="2">
        <v>1376</v>
      </c>
      <c r="C15" s="2">
        <v>376</v>
      </c>
      <c r="D15" s="2">
        <f>SUM(B15:C15)</f>
        <v>1752</v>
      </c>
      <c r="E15" s="2"/>
      <c r="F15" s="1">
        <f>B15/D15</f>
        <v>0.78538812785388123</v>
      </c>
      <c r="G15" t="s">
        <v>11</v>
      </c>
      <c r="H15" s="2"/>
    </row>
    <row r="16" spans="1:8" x14ac:dyDescent="0.45">
      <c r="A16" s="2" t="s">
        <v>1</v>
      </c>
      <c r="B16" s="2">
        <v>291</v>
      </c>
      <c r="C16" s="2">
        <v>966</v>
      </c>
      <c r="D16" s="2">
        <f>SUM(B16:C16)</f>
        <v>1257</v>
      </c>
      <c r="E16" s="2"/>
      <c r="F16" s="1">
        <f>C16/D16</f>
        <v>0.76849642004773266</v>
      </c>
      <c r="G16" t="s">
        <v>12</v>
      </c>
      <c r="H16" s="2"/>
    </row>
    <row r="17" spans="1:11" x14ac:dyDescent="0.45">
      <c r="A17" s="2" t="s">
        <v>2</v>
      </c>
      <c r="B17" s="2">
        <f>SUM(B15:B16)</f>
        <v>1667</v>
      </c>
      <c r="C17" s="2">
        <f>SUM(C15:C16)</f>
        <v>1342</v>
      </c>
      <c r="D17" s="2">
        <f>SUM(B15:C16)</f>
        <v>3009</v>
      </c>
      <c r="E17" s="2"/>
      <c r="F17" s="2"/>
      <c r="G17" s="2"/>
      <c r="H17" s="2"/>
    </row>
    <row r="18" spans="1:11" x14ac:dyDescent="0.45">
      <c r="A18" s="2"/>
      <c r="B18" s="2"/>
      <c r="C18" s="2"/>
      <c r="D18" s="2"/>
      <c r="E18" s="2"/>
      <c r="F18" s="2"/>
      <c r="G18" s="2"/>
      <c r="H18" s="2"/>
    </row>
    <row r="19" spans="1:11" x14ac:dyDescent="0.45">
      <c r="A19" s="2" t="s">
        <v>3</v>
      </c>
      <c r="B19" s="2">
        <f>B15</f>
        <v>1376</v>
      </c>
      <c r="C19" s="2">
        <f>C16</f>
        <v>966</v>
      </c>
      <c r="D19" s="2">
        <f>SUM(B19:C19)</f>
        <v>2342</v>
      </c>
    </row>
    <row r="20" spans="1:11" x14ac:dyDescent="0.45">
      <c r="A20" s="2" t="s">
        <v>4</v>
      </c>
      <c r="B20" s="2">
        <f>B17*D15/D17</f>
        <v>970.61615154536389</v>
      </c>
      <c r="C20" s="2">
        <f>C17*(D16/D17)</f>
        <v>560.61615154536389</v>
      </c>
      <c r="D20" s="2">
        <f>SUM(B20:C20)</f>
        <v>1531.2323030907278</v>
      </c>
    </row>
    <row r="21" spans="1:11" x14ac:dyDescent="0.45">
      <c r="A21" s="2"/>
      <c r="B21" s="2"/>
      <c r="C21" s="2"/>
      <c r="D21" s="2"/>
    </row>
    <row r="22" spans="1:11" x14ac:dyDescent="0.45">
      <c r="A22" s="2" t="s">
        <v>16</v>
      </c>
      <c r="B22" s="2"/>
      <c r="C22" s="2"/>
      <c r="D22" s="2">
        <f>(D19-D20)/(D17-D20)</f>
        <v>0.54864353754990047</v>
      </c>
    </row>
    <row r="23" spans="1:11" x14ac:dyDescent="0.45">
      <c r="A23" s="2"/>
      <c r="B23" s="2"/>
      <c r="C23" s="2"/>
      <c r="D23" s="2"/>
    </row>
    <row r="24" spans="1:11" x14ac:dyDescent="0.45">
      <c r="A24" s="2"/>
      <c r="B24" s="2"/>
      <c r="C24" s="2"/>
      <c r="D24" s="2"/>
    </row>
    <row r="25" spans="1:11" x14ac:dyDescent="0.45">
      <c r="A25" s="4" t="s">
        <v>10</v>
      </c>
      <c r="B25" s="2"/>
      <c r="C25" s="2"/>
      <c r="D25" s="2"/>
    </row>
    <row r="26" spans="1:11" x14ac:dyDescent="0.45">
      <c r="A26" s="3" t="s">
        <v>5</v>
      </c>
      <c r="E26" s="2"/>
      <c r="F26" s="3" t="s">
        <v>14</v>
      </c>
    </row>
    <row r="27" spans="1:11" x14ac:dyDescent="0.45">
      <c r="A27" s="2"/>
      <c r="B27" s="2" t="s">
        <v>0</v>
      </c>
      <c r="C27" s="2" t="s">
        <v>1</v>
      </c>
      <c r="D27" s="2" t="s">
        <v>2</v>
      </c>
      <c r="E27" s="2"/>
      <c r="F27" s="2"/>
    </row>
    <row r="28" spans="1:11" x14ac:dyDescent="0.45">
      <c r="A28" s="2" t="s">
        <v>0</v>
      </c>
      <c r="B28" s="2">
        <v>1380</v>
      </c>
      <c r="C28" s="2">
        <v>372</v>
      </c>
      <c r="D28" s="2">
        <f>SUM(B28:C28)</f>
        <v>1752</v>
      </c>
      <c r="E28" s="2"/>
      <c r="F28" s="1">
        <f>B28/D28</f>
        <v>0.78767123287671237</v>
      </c>
      <c r="G28" t="s">
        <v>11</v>
      </c>
    </row>
    <row r="29" spans="1:11" x14ac:dyDescent="0.45">
      <c r="A29" s="2" t="s">
        <v>1</v>
      </c>
      <c r="B29" s="2">
        <v>300</v>
      </c>
      <c r="C29" s="2">
        <v>957</v>
      </c>
      <c r="D29" s="2">
        <f>SUM(B29:C29)</f>
        <v>1257</v>
      </c>
      <c r="E29" s="2"/>
      <c r="F29" s="1">
        <f>C29/D29</f>
        <v>0.76133651551312653</v>
      </c>
      <c r="G29" t="s">
        <v>12</v>
      </c>
      <c r="J29" s="1"/>
      <c r="K29" s="1"/>
    </row>
    <row r="30" spans="1:11" x14ac:dyDescent="0.45">
      <c r="A30" s="2" t="s">
        <v>2</v>
      </c>
      <c r="B30" s="2">
        <f>SUM(B28:B29)</f>
        <v>1680</v>
      </c>
      <c r="C30" s="2">
        <f>SUM(C28:C29)</f>
        <v>1329</v>
      </c>
      <c r="D30" s="2">
        <f>SUM(B28:C29)</f>
        <v>3009</v>
      </c>
      <c r="E30" s="2"/>
      <c r="F30" s="2"/>
    </row>
    <row r="31" spans="1:11" x14ac:dyDescent="0.45">
      <c r="A31" s="2"/>
      <c r="B31" s="2"/>
      <c r="C31" s="2"/>
      <c r="D31" s="2"/>
      <c r="E31" s="2"/>
      <c r="F31" s="2"/>
      <c r="J31" s="1"/>
      <c r="K31" s="1"/>
    </row>
    <row r="32" spans="1:11" x14ac:dyDescent="0.45">
      <c r="A32" s="2" t="s">
        <v>3</v>
      </c>
      <c r="B32" s="2">
        <f>B28</f>
        <v>1380</v>
      </c>
      <c r="C32" s="2">
        <f>C29</f>
        <v>957</v>
      </c>
      <c r="D32" s="2">
        <f>SUM(B32:C32)</f>
        <v>2337</v>
      </c>
    </row>
    <row r="33" spans="1:4" x14ac:dyDescent="0.45">
      <c r="A33" s="2" t="s">
        <v>4</v>
      </c>
      <c r="B33" s="2">
        <f>B30*D28/D30</f>
        <v>978.185443668993</v>
      </c>
      <c r="C33" s="2">
        <f>C30*(D29/D30)</f>
        <v>555.185443668993</v>
      </c>
      <c r="D33" s="2">
        <f>SUM(B33:C33)</f>
        <v>1533.370887337986</v>
      </c>
    </row>
    <row r="34" spans="1:4" x14ac:dyDescent="0.45">
      <c r="A34" s="2"/>
      <c r="B34" s="2"/>
      <c r="C34" s="2"/>
      <c r="D34" s="2"/>
    </row>
    <row r="35" spans="1:4" x14ac:dyDescent="0.45">
      <c r="A35" s="2" t="s">
        <v>16</v>
      </c>
      <c r="B35" s="2"/>
      <c r="C35" s="2"/>
      <c r="D35" s="2">
        <f>(D32-D33)/(D30-D33)</f>
        <v>0.54460101509672609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TableS3_EvalFinal_LIAs</vt:lpstr>
    </vt:vector>
  </TitlesOfParts>
  <Company>Duke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Jacobson</dc:creator>
  <cp:lastModifiedBy>Andrew P Jacobson</cp:lastModifiedBy>
  <dcterms:created xsi:type="dcterms:W3CDTF">2017-10-09T02:00:50Z</dcterms:created>
  <dcterms:modified xsi:type="dcterms:W3CDTF">2019-08-28T04:49:29Z</dcterms:modified>
</cp:coreProperties>
</file>