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azuo\Desktop\20191031_draft_revision_Ohyama\20191031_draft_revision_Ohyama\"/>
    </mc:Choice>
  </mc:AlternateContent>
  <bookViews>
    <workbookView xWindow="-105" yWindow="-105" windowWidth="19425" windowHeight="11625" tabRatio="1000" firstSheet="4" activeTab="11"/>
  </bookViews>
  <sheets>
    <sheet name="Dataset legend" sheetId="11" r:id="rId1"/>
    <sheet name="Suppledata_BM00" sheetId="1" r:id="rId2"/>
    <sheet name="Suppledata_BM01" sheetId="2" r:id="rId3"/>
    <sheet name="Suppledata_BM02" sheetId="3" r:id="rId4"/>
    <sheet name="Suppledata_BM03" sheetId="4" r:id="rId5"/>
    <sheet name="Suppledata_BM04" sheetId="5" r:id="rId6"/>
    <sheet name="Suppledata_BW00" sheetId="6" r:id="rId7"/>
    <sheet name="Suppledata_BW01" sheetId="7" r:id="rId8"/>
    <sheet name="Suppledata_BW02" sheetId="8" r:id="rId9"/>
    <sheet name="Suppledata_BW03" sheetId="9" r:id="rId10"/>
    <sheet name="Suppledata_BW04" sheetId="10" r:id="rId11"/>
    <sheet name="summary_BM00_BW04" sheetId="12" r:id="rId1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31" i="12" l="1"/>
  <c r="K31" i="12"/>
  <c r="J31" i="12"/>
  <c r="I31" i="12"/>
  <c r="H31" i="12"/>
  <c r="G31" i="12"/>
  <c r="E31" i="12"/>
  <c r="F31" i="12"/>
  <c r="D31" i="12"/>
  <c r="C31" i="12"/>
  <c r="D24" i="1"/>
  <c r="C30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6" i="10"/>
  <c r="D5" i="10"/>
  <c r="D4" i="10"/>
  <c r="D3" i="10"/>
  <c r="D2" i="10"/>
  <c r="C30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D10" i="9"/>
  <c r="D9" i="9"/>
  <c r="D8" i="9"/>
  <c r="D7" i="9"/>
  <c r="D6" i="9"/>
  <c r="D5" i="9"/>
  <c r="D4" i="9"/>
  <c r="D3" i="9"/>
  <c r="D2" i="9"/>
  <c r="C30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D5" i="8"/>
  <c r="D4" i="8"/>
  <c r="D3" i="8"/>
  <c r="D2" i="8"/>
  <c r="C30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7" i="7"/>
  <c r="D6" i="7"/>
  <c r="D5" i="7"/>
  <c r="D4" i="7"/>
  <c r="D3" i="7"/>
  <c r="D2" i="7"/>
  <c r="C30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C30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4" i="5"/>
  <c r="D3" i="5"/>
  <c r="D2" i="5"/>
  <c r="D2" i="4"/>
  <c r="D3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C30" i="4"/>
  <c r="D30" i="4"/>
  <c r="C30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  <c r="D2" i="3"/>
  <c r="C30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C30" i="1"/>
  <c r="D30" i="1"/>
  <c r="D29" i="1"/>
  <c r="D28" i="1"/>
  <c r="D27" i="1"/>
  <c r="D26" i="1"/>
  <c r="D25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<sst xmlns="http://schemas.openxmlformats.org/spreadsheetml/2006/main" count="505" uniqueCount="52">
  <si>
    <t>MaxPeakCharge</t>
  </si>
  <si>
    <t>MaxPeakRt</t>
  </si>
  <si>
    <t>0(0)</t>
  </si>
  <si>
    <t>4(0)</t>
  </si>
  <si>
    <t>5(0)</t>
  </si>
  <si>
    <t>3(0)</t>
  </si>
  <si>
    <t>total</t>
    <phoneticPr fontId="1"/>
  </si>
  <si>
    <t>Number of GalNAc</t>
    <phoneticPr fontId="1"/>
  </si>
  <si>
    <t>Number of Gal</t>
    <phoneticPr fontId="1"/>
  </si>
  <si>
    <t>SumArea(All_Charge)</t>
    <phoneticPr fontId="1"/>
  </si>
  <si>
    <t>RA (%)</t>
    <phoneticPr fontId="1"/>
  </si>
  <si>
    <t>total</t>
    <phoneticPr fontId="1"/>
  </si>
  <si>
    <t>BM00</t>
    <phoneticPr fontId="1"/>
  </si>
  <si>
    <t>BM01</t>
    <phoneticPr fontId="1"/>
  </si>
  <si>
    <t>BM02</t>
  </si>
  <si>
    <t>BM03</t>
  </si>
  <si>
    <t>BM04</t>
  </si>
  <si>
    <t>BW00</t>
    <phoneticPr fontId="1"/>
  </si>
  <si>
    <t>BW01</t>
    <phoneticPr fontId="1"/>
  </si>
  <si>
    <t>BW02</t>
  </si>
  <si>
    <t>BW03</t>
  </si>
  <si>
    <t>BW04</t>
  </si>
  <si>
    <t>N.D.</t>
    <phoneticPr fontId="1"/>
  </si>
  <si>
    <t>Relative abundance (%)</t>
    <phoneticPr fontId="1"/>
  </si>
  <si>
    <r>
      <t xml:space="preserve">Gd 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-glycoform (%)</t>
    </r>
    <phoneticPr fontId="1"/>
  </si>
  <si>
    <t>33.71 (f.p.)</t>
    <phoneticPr fontId="1"/>
  </si>
  <si>
    <t>31.35 (f.p.)</t>
    <phoneticPr fontId="1"/>
  </si>
  <si>
    <t>15.28 (f.p.)</t>
    <phoneticPr fontId="1"/>
  </si>
  <si>
    <t>15.23 (f.p.)</t>
    <phoneticPr fontId="1"/>
  </si>
  <si>
    <t>24.85 (f.p.)</t>
    <phoneticPr fontId="1"/>
  </si>
  <si>
    <t>25.80 (f.p.)</t>
    <phoneticPr fontId="1"/>
  </si>
  <si>
    <t>15.35 (f.p.)</t>
    <phoneticPr fontId="1"/>
  </si>
  <si>
    <t>26.32 (f.p.)</t>
    <phoneticPr fontId="1"/>
  </si>
  <si>
    <t>15.21 (f.p.)</t>
    <phoneticPr fontId="1"/>
  </si>
  <si>
    <t>23.99 (f.p.)</t>
    <phoneticPr fontId="1"/>
  </si>
  <si>
    <t>25.67 (f.p.)</t>
    <phoneticPr fontId="1"/>
  </si>
  <si>
    <t>20.63 (f.p.)</t>
    <phoneticPr fontId="1"/>
  </si>
  <si>
    <t>25.54 (f.p.)</t>
    <phoneticPr fontId="1"/>
  </si>
  <si>
    <t>27.65 (f.p)</t>
    <phoneticPr fontId="1"/>
  </si>
  <si>
    <t>25.18 (f.p.)</t>
    <phoneticPr fontId="1"/>
  </si>
  <si>
    <t>34.20 (f.p.)</t>
    <phoneticPr fontId="1"/>
  </si>
  <si>
    <t>15.55 (f.p.)</t>
    <phoneticPr fontId="1"/>
  </si>
  <si>
    <t>23.60 (f.p.)</t>
    <phoneticPr fontId="1"/>
  </si>
  <si>
    <t>31.01 (f.p.)</t>
    <phoneticPr fontId="1"/>
  </si>
  <si>
    <t>31.38 (f.p.)</t>
    <phoneticPr fontId="1"/>
  </si>
  <si>
    <t>33.92 (f.p.)</t>
    <phoneticPr fontId="1"/>
  </si>
  <si>
    <t>17.90 (f.P.)</t>
    <phoneticPr fontId="1"/>
  </si>
  <si>
    <t>33.39 (f.p.)</t>
    <phoneticPr fontId="1"/>
  </si>
  <si>
    <t>34.86 (f.p)</t>
    <phoneticPr fontId="1"/>
  </si>
  <si>
    <t>25.31 (f.p.)</t>
    <phoneticPr fontId="1"/>
  </si>
  <si>
    <r>
      <t xml:space="preserve">Dataset 1: </t>
    </r>
    <r>
      <rPr>
        <sz val="11"/>
        <color theme="1"/>
        <rFont val="Times New Roman"/>
        <family val="1"/>
      </rPr>
      <t xml:space="preserve">The list of peaks assigned by the Glycan Analyser (sheet: Suppledata_BM00-BW04). The area under the curve (AUC) of the extracted ion chromatogram (XIC) for each HR 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 xml:space="preserve">-glycoform are shown in the column named SumArea (All_Charge). Relative abundance of each 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 xml:space="preserve">-glycoform are shown in the column named relative abundane (RA, %). Max peak Rt (retention time) are shown. Some peaks detected later than 18 min were automatically falsely assigned peaks, labelled as false-positive (f.p.). Some glycoforms were primarily pentavalent, being considered automatically falsely assigned peaks. They were also labelled false-positive (f.p.).
The last sheet (sheet: summary_BM00_BW04) shows a summary of the relative abundance of all subjects. The percentage of HR with Gd 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-glycoforms is shown in the last line.</t>
    </r>
  </si>
  <si>
    <t>N.D.; not detected.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</si>
</sst>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_);[Red]\(0.00\)"/>
  </numFmts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177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177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selection activeCell="I15" sqref="I15"/>
    </sheetView>
  </sheetViews>
  <sheetFormatPr defaultRowHeight="13.5"/>
  <sheetData>
    <row r="1" spans="1:13" ht="120.95" customHeight="1">
      <c r="A1" s="18" t="s">
        <v>50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3">
      <c r="A3" s="17"/>
    </row>
  </sheetData>
  <mergeCells count="1">
    <mergeCell ref="A1:M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H25" sqref="H25"/>
    </sheetView>
  </sheetViews>
  <sheetFormatPr defaultRowHeight="14.1" customHeight="1"/>
  <cols>
    <col min="1" max="5" width="20.625" style="4" customWidth="1"/>
    <col min="6" max="6" width="20.625" style="7" customWidth="1"/>
  </cols>
  <sheetData>
    <row r="1" spans="1:6" ht="14.1" customHeight="1">
      <c r="A1" s="2" t="s">
        <v>7</v>
      </c>
      <c r="B1" s="3" t="s">
        <v>8</v>
      </c>
      <c r="C1" s="3" t="s">
        <v>9</v>
      </c>
      <c r="D1" s="3" t="s">
        <v>10</v>
      </c>
      <c r="E1" s="3" t="s">
        <v>0</v>
      </c>
      <c r="F1" s="16" t="s">
        <v>1</v>
      </c>
    </row>
    <row r="2" spans="1:6" ht="14.1" customHeight="1">
      <c r="A2" s="5">
        <v>0</v>
      </c>
      <c r="B2" s="5">
        <v>0</v>
      </c>
      <c r="C2" s="5">
        <v>0</v>
      </c>
      <c r="D2" s="5">
        <f>C2/5393382*100</f>
        <v>0</v>
      </c>
      <c r="E2" s="5" t="s">
        <v>2</v>
      </c>
      <c r="F2" s="8">
        <v>0</v>
      </c>
    </row>
    <row r="3" spans="1:6" ht="14.1" customHeight="1">
      <c r="A3" s="5">
        <v>1</v>
      </c>
      <c r="B3" s="5">
        <v>0</v>
      </c>
      <c r="C3" s="5">
        <v>0</v>
      </c>
      <c r="D3" s="5">
        <f t="shared" ref="D3:D30" si="0">C3/5393382*100</f>
        <v>0</v>
      </c>
      <c r="E3" s="5" t="s">
        <v>2</v>
      </c>
      <c r="F3" s="8">
        <v>0</v>
      </c>
    </row>
    <row r="4" spans="1:6" ht="14.1" customHeight="1">
      <c r="A4" s="5">
        <v>1</v>
      </c>
      <c r="B4" s="5">
        <v>1</v>
      </c>
      <c r="C4" s="5">
        <v>0</v>
      </c>
      <c r="D4" s="5">
        <f t="shared" si="0"/>
        <v>0</v>
      </c>
      <c r="E4" s="5" t="s">
        <v>2</v>
      </c>
      <c r="F4" s="8">
        <v>0</v>
      </c>
    </row>
    <row r="5" spans="1:6" ht="14.1" customHeight="1">
      <c r="A5" s="5">
        <v>2</v>
      </c>
      <c r="B5" s="5">
        <v>0</v>
      </c>
      <c r="C5" s="5">
        <v>0</v>
      </c>
      <c r="D5" s="5">
        <f t="shared" si="0"/>
        <v>0</v>
      </c>
      <c r="E5" s="5" t="s">
        <v>2</v>
      </c>
      <c r="F5" s="8">
        <v>0</v>
      </c>
    </row>
    <row r="6" spans="1:6" ht="14.1" customHeight="1">
      <c r="A6" s="5">
        <v>2</v>
      </c>
      <c r="B6" s="5">
        <v>1</v>
      </c>
      <c r="C6" s="5">
        <v>8764</v>
      </c>
      <c r="D6" s="5">
        <f t="shared" si="0"/>
        <v>0.1624954434898177</v>
      </c>
      <c r="E6" s="5" t="s">
        <v>3</v>
      </c>
      <c r="F6" s="8">
        <v>16.339648524800001</v>
      </c>
    </row>
    <row r="7" spans="1:6" ht="14.1" customHeight="1">
      <c r="A7" s="5">
        <v>2</v>
      </c>
      <c r="B7" s="5">
        <v>2</v>
      </c>
      <c r="C7" s="5">
        <v>0</v>
      </c>
      <c r="D7" s="5">
        <f t="shared" si="0"/>
        <v>0</v>
      </c>
      <c r="E7" s="5" t="s">
        <v>2</v>
      </c>
      <c r="F7" s="8">
        <v>0</v>
      </c>
    </row>
    <row r="8" spans="1:6" ht="14.1" customHeight="1">
      <c r="A8" s="5">
        <v>3</v>
      </c>
      <c r="B8" s="5">
        <v>0</v>
      </c>
      <c r="C8" s="5">
        <v>0</v>
      </c>
      <c r="D8" s="5">
        <f t="shared" si="0"/>
        <v>0</v>
      </c>
      <c r="E8" s="5" t="s">
        <v>2</v>
      </c>
      <c r="F8" s="8">
        <v>0</v>
      </c>
    </row>
    <row r="9" spans="1:6" ht="14.1" customHeight="1">
      <c r="A9" s="5">
        <v>3</v>
      </c>
      <c r="B9" s="5">
        <v>1</v>
      </c>
      <c r="C9" s="5">
        <v>0</v>
      </c>
      <c r="D9" s="5">
        <f t="shared" si="0"/>
        <v>0</v>
      </c>
      <c r="E9" s="5" t="s">
        <v>2</v>
      </c>
      <c r="F9" s="8">
        <v>0</v>
      </c>
    </row>
    <row r="10" spans="1:6" ht="14.1" customHeight="1">
      <c r="A10" s="5">
        <v>3</v>
      </c>
      <c r="B10" s="5">
        <v>2</v>
      </c>
      <c r="C10" s="5">
        <v>102366</v>
      </c>
      <c r="D10" s="5">
        <f t="shared" si="0"/>
        <v>1.897992762240835</v>
      </c>
      <c r="E10" s="5" t="s">
        <v>3</v>
      </c>
      <c r="F10" s="8">
        <v>15.984600530667</v>
      </c>
    </row>
    <row r="11" spans="1:6" ht="14.1" customHeight="1">
      <c r="A11" s="5">
        <v>3</v>
      </c>
      <c r="B11" s="5">
        <v>3</v>
      </c>
      <c r="C11" s="5">
        <v>354779</v>
      </c>
      <c r="D11" s="5">
        <f t="shared" si="0"/>
        <v>6.5780432389176218</v>
      </c>
      <c r="E11" s="5" t="s">
        <v>3</v>
      </c>
      <c r="F11" s="8">
        <v>15.718163357867001</v>
      </c>
    </row>
    <row r="12" spans="1:6" ht="14.1" customHeight="1">
      <c r="A12" s="5">
        <v>4</v>
      </c>
      <c r="B12" s="5">
        <v>0</v>
      </c>
      <c r="C12" s="5">
        <v>0</v>
      </c>
      <c r="D12" s="5">
        <f t="shared" si="0"/>
        <v>0</v>
      </c>
      <c r="E12" s="5" t="s">
        <v>2</v>
      </c>
      <c r="F12" s="8">
        <v>0</v>
      </c>
    </row>
    <row r="13" spans="1:6" ht="14.1" customHeight="1">
      <c r="A13" s="5">
        <v>4</v>
      </c>
      <c r="B13" s="5">
        <v>1</v>
      </c>
      <c r="C13" s="5">
        <v>0</v>
      </c>
      <c r="D13" s="5">
        <f t="shared" si="0"/>
        <v>0</v>
      </c>
      <c r="E13" s="5" t="s">
        <v>2</v>
      </c>
      <c r="F13" s="8">
        <v>0</v>
      </c>
    </row>
    <row r="14" spans="1:6" ht="14.1" customHeight="1">
      <c r="A14" s="5">
        <v>4</v>
      </c>
      <c r="B14" s="5">
        <v>2</v>
      </c>
      <c r="C14" s="5">
        <v>82426</v>
      </c>
      <c r="D14" s="5">
        <f t="shared" si="0"/>
        <v>1.5282803999420032</v>
      </c>
      <c r="E14" s="5" t="s">
        <v>3</v>
      </c>
      <c r="F14" s="8">
        <v>16.0130082232</v>
      </c>
    </row>
    <row r="15" spans="1:6" ht="14.1" customHeight="1">
      <c r="A15" s="5">
        <v>4</v>
      </c>
      <c r="B15" s="5">
        <v>3</v>
      </c>
      <c r="C15" s="5">
        <v>596842</v>
      </c>
      <c r="D15" s="5">
        <f t="shared" si="0"/>
        <v>11.066191862545615</v>
      </c>
      <c r="E15" s="5" t="s">
        <v>3</v>
      </c>
      <c r="F15" s="8">
        <v>15.760231654667001</v>
      </c>
    </row>
    <row r="16" spans="1:6" ht="14.1" customHeight="1">
      <c r="A16" s="5">
        <v>4</v>
      </c>
      <c r="B16" s="5">
        <v>4</v>
      </c>
      <c r="C16" s="5">
        <v>1429762</v>
      </c>
      <c r="D16" s="5">
        <f t="shared" si="0"/>
        <v>26.509563016304057</v>
      </c>
      <c r="E16" s="5" t="s">
        <v>3</v>
      </c>
      <c r="F16" s="8">
        <v>15.546922686933</v>
      </c>
    </row>
    <row r="17" spans="1:6" ht="14.1" customHeight="1">
      <c r="A17" s="5">
        <v>5</v>
      </c>
      <c r="B17" s="5">
        <v>0</v>
      </c>
      <c r="C17" s="5">
        <v>0</v>
      </c>
      <c r="D17" s="5">
        <f t="shared" si="0"/>
        <v>0</v>
      </c>
      <c r="E17" s="5" t="s">
        <v>2</v>
      </c>
      <c r="F17" s="8">
        <v>0</v>
      </c>
    </row>
    <row r="18" spans="1:6" ht="14.1" customHeight="1">
      <c r="A18" s="5">
        <v>5</v>
      </c>
      <c r="B18" s="5">
        <v>1</v>
      </c>
      <c r="C18" s="5">
        <v>3970</v>
      </c>
      <c r="D18" s="5">
        <f t="shared" si="0"/>
        <v>7.3608730106638098E-2</v>
      </c>
      <c r="E18" s="5" t="s">
        <v>3</v>
      </c>
      <c r="F18" s="8">
        <v>15.970879744533001</v>
      </c>
    </row>
    <row r="19" spans="1:6" ht="14.1" customHeight="1">
      <c r="A19" s="5">
        <v>5</v>
      </c>
      <c r="B19" s="5">
        <v>2</v>
      </c>
      <c r="C19" s="5">
        <v>65394</v>
      </c>
      <c r="D19" s="5">
        <f t="shared" si="0"/>
        <v>1.2124859689152372</v>
      </c>
      <c r="E19" s="5" t="s">
        <v>3</v>
      </c>
      <c r="F19" s="8">
        <v>15.641241826667001</v>
      </c>
    </row>
    <row r="20" spans="1:6" ht="14.1" customHeight="1">
      <c r="A20" s="5">
        <v>5</v>
      </c>
      <c r="B20" s="5">
        <v>3</v>
      </c>
      <c r="C20" s="5">
        <v>501720</v>
      </c>
      <c r="D20" s="5">
        <f t="shared" si="0"/>
        <v>9.3025118561970945</v>
      </c>
      <c r="E20" s="5" t="s">
        <v>3</v>
      </c>
      <c r="F20" s="8">
        <v>15.4195436512</v>
      </c>
    </row>
    <row r="21" spans="1:6" ht="14.1" customHeight="1">
      <c r="A21" s="5">
        <v>5</v>
      </c>
      <c r="B21" s="5">
        <v>4</v>
      </c>
      <c r="C21" s="5">
        <v>1446691</v>
      </c>
      <c r="D21" s="5">
        <f t="shared" si="0"/>
        <v>26.823447699421255</v>
      </c>
      <c r="E21" s="5" t="s">
        <v>3</v>
      </c>
      <c r="F21" s="8">
        <v>15.110115724</v>
      </c>
    </row>
    <row r="22" spans="1:6" ht="14.1" customHeight="1">
      <c r="A22" s="5">
        <v>5</v>
      </c>
      <c r="B22" s="5">
        <v>5</v>
      </c>
      <c r="C22" s="5">
        <v>412105</v>
      </c>
      <c r="D22" s="5">
        <f t="shared" si="0"/>
        <v>7.6409384686640029</v>
      </c>
      <c r="E22" s="5" t="s">
        <v>3</v>
      </c>
      <c r="F22" s="8">
        <v>14.992422130133001</v>
      </c>
    </row>
    <row r="23" spans="1:6" ht="14.1" customHeight="1">
      <c r="A23" s="5">
        <v>6</v>
      </c>
      <c r="B23" s="5">
        <v>0</v>
      </c>
      <c r="C23" s="5">
        <v>0</v>
      </c>
      <c r="D23" s="5">
        <f t="shared" si="0"/>
        <v>0</v>
      </c>
      <c r="E23" s="5" t="s">
        <v>2</v>
      </c>
      <c r="F23" s="8">
        <v>0</v>
      </c>
    </row>
    <row r="24" spans="1:6" ht="14.1" customHeight="1">
      <c r="A24" s="5">
        <v>6</v>
      </c>
      <c r="B24" s="5">
        <v>1</v>
      </c>
      <c r="C24" s="5">
        <v>1615</v>
      </c>
      <c r="D24" s="5">
        <f t="shared" si="0"/>
        <v>2.9944105572347737E-2</v>
      </c>
      <c r="E24" s="5" t="s">
        <v>4</v>
      </c>
      <c r="F24" s="8" t="s">
        <v>49</v>
      </c>
    </row>
    <row r="25" spans="1:6" ht="14.1" customHeight="1">
      <c r="A25" s="5">
        <v>6</v>
      </c>
      <c r="B25" s="5">
        <v>2</v>
      </c>
      <c r="C25" s="5">
        <v>0</v>
      </c>
      <c r="D25" s="5">
        <f t="shared" si="0"/>
        <v>0</v>
      </c>
      <c r="E25" s="5" t="s">
        <v>2</v>
      </c>
      <c r="F25" s="8">
        <v>0</v>
      </c>
    </row>
    <row r="26" spans="1:6" ht="14.1" customHeight="1">
      <c r="A26" s="5">
        <v>6</v>
      </c>
      <c r="B26" s="5">
        <v>3</v>
      </c>
      <c r="C26" s="5">
        <v>113452</v>
      </c>
      <c r="D26" s="5">
        <f t="shared" si="0"/>
        <v>2.1035409692842082</v>
      </c>
      <c r="E26" s="5" t="s">
        <v>3</v>
      </c>
      <c r="F26" s="8">
        <v>15.149504546133</v>
      </c>
    </row>
    <row r="27" spans="1:6" ht="14.1" customHeight="1">
      <c r="A27" s="5">
        <v>6</v>
      </c>
      <c r="B27" s="5">
        <v>4</v>
      </c>
      <c r="C27" s="5">
        <v>171923</v>
      </c>
      <c r="D27" s="5">
        <f t="shared" si="0"/>
        <v>3.1876659209379197</v>
      </c>
      <c r="E27" s="5" t="s">
        <v>3</v>
      </c>
      <c r="F27" s="8">
        <v>14.875019816267001</v>
      </c>
    </row>
    <row r="28" spans="1:6" ht="14.1" customHeight="1">
      <c r="A28" s="5">
        <v>6</v>
      </c>
      <c r="B28" s="5">
        <v>5</v>
      </c>
      <c r="C28" s="5">
        <v>84040</v>
      </c>
      <c r="D28" s="5">
        <f t="shared" si="0"/>
        <v>1.5582059642725103</v>
      </c>
      <c r="E28" s="5" t="s">
        <v>3</v>
      </c>
      <c r="F28" s="8">
        <v>14.763655309600001</v>
      </c>
    </row>
    <row r="29" spans="1:6" ht="14.1" customHeight="1">
      <c r="A29" s="5">
        <v>6</v>
      </c>
      <c r="B29" s="5">
        <v>6</v>
      </c>
      <c r="C29" s="5">
        <v>17533</v>
      </c>
      <c r="D29" s="5">
        <f t="shared" si="0"/>
        <v>0.32508359318883773</v>
      </c>
      <c r="E29" s="5" t="s">
        <v>3</v>
      </c>
      <c r="F29" s="8">
        <v>14.658088338667</v>
      </c>
    </row>
    <row r="30" spans="1:6" ht="14.1" customHeight="1">
      <c r="A30" s="19" t="s">
        <v>11</v>
      </c>
      <c r="B30" s="19"/>
      <c r="C30" s="6">
        <f>SUM(C2:C29)</f>
        <v>5393382</v>
      </c>
      <c r="D30" s="6">
        <f t="shared" si="0"/>
        <v>100</v>
      </c>
      <c r="E30" s="6"/>
      <c r="F30" s="9"/>
    </row>
  </sheetData>
  <mergeCells count="1">
    <mergeCell ref="A30:B30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H23" sqref="H23"/>
    </sheetView>
  </sheetViews>
  <sheetFormatPr defaultRowHeight="14.1" customHeight="1"/>
  <cols>
    <col min="1" max="5" width="20.625" customWidth="1"/>
    <col min="6" max="6" width="20.625" style="1" customWidth="1"/>
  </cols>
  <sheetData>
    <row r="1" spans="1:6" ht="14.1" customHeight="1">
      <c r="A1" s="2" t="s">
        <v>7</v>
      </c>
      <c r="B1" s="3" t="s">
        <v>8</v>
      </c>
      <c r="C1" s="3" t="s">
        <v>9</v>
      </c>
      <c r="D1" s="3" t="s">
        <v>10</v>
      </c>
      <c r="E1" s="3" t="s">
        <v>0</v>
      </c>
      <c r="F1" s="16" t="s">
        <v>1</v>
      </c>
    </row>
    <row r="2" spans="1:6" ht="14.1" customHeight="1">
      <c r="A2" s="5">
        <v>0</v>
      </c>
      <c r="B2" s="5">
        <v>0</v>
      </c>
      <c r="C2" s="5">
        <v>0</v>
      </c>
      <c r="D2" s="5">
        <f>C2/4782893*100</f>
        <v>0</v>
      </c>
      <c r="E2" s="5" t="s">
        <v>2</v>
      </c>
      <c r="F2" s="8">
        <v>0</v>
      </c>
    </row>
    <row r="3" spans="1:6" ht="14.1" customHeight="1">
      <c r="A3" s="5">
        <v>1</v>
      </c>
      <c r="B3" s="5">
        <v>0</v>
      </c>
      <c r="C3" s="5">
        <v>0</v>
      </c>
      <c r="D3" s="5">
        <f t="shared" ref="D3:D30" si="0">C3/4782893*100</f>
        <v>0</v>
      </c>
      <c r="E3" s="5" t="s">
        <v>2</v>
      </c>
      <c r="F3" s="8">
        <v>0</v>
      </c>
    </row>
    <row r="4" spans="1:6" ht="14.1" customHeight="1">
      <c r="A4" s="5">
        <v>1</v>
      </c>
      <c r="B4" s="5">
        <v>1</v>
      </c>
      <c r="C4" s="5">
        <v>15743</v>
      </c>
      <c r="D4" s="5">
        <f t="shared" si="0"/>
        <v>0.32915225157660855</v>
      </c>
      <c r="E4" s="5" t="s">
        <v>3</v>
      </c>
      <c r="F4" s="8">
        <v>16.931059245349999</v>
      </c>
    </row>
    <row r="5" spans="1:6" ht="14.1" customHeight="1">
      <c r="A5" s="5">
        <v>2</v>
      </c>
      <c r="B5" s="5">
        <v>0</v>
      </c>
      <c r="C5" s="5">
        <v>0</v>
      </c>
      <c r="D5" s="5">
        <f t="shared" si="0"/>
        <v>0</v>
      </c>
      <c r="E5" s="5" t="s">
        <v>2</v>
      </c>
      <c r="F5" s="8">
        <v>0</v>
      </c>
    </row>
    <row r="6" spans="1:6" ht="14.1" customHeight="1">
      <c r="A6" s="5">
        <v>2</v>
      </c>
      <c r="B6" s="5">
        <v>1</v>
      </c>
      <c r="C6" s="5">
        <v>0</v>
      </c>
      <c r="D6" s="5">
        <f t="shared" si="0"/>
        <v>0</v>
      </c>
      <c r="E6" s="5" t="s">
        <v>2</v>
      </c>
      <c r="F6" s="8">
        <v>0</v>
      </c>
    </row>
    <row r="7" spans="1:6" ht="14.1" customHeight="1">
      <c r="A7" s="5">
        <v>2</v>
      </c>
      <c r="B7" s="5">
        <v>2</v>
      </c>
      <c r="C7" s="5">
        <v>11088</v>
      </c>
      <c r="D7" s="5">
        <f t="shared" si="0"/>
        <v>0.23182621898503686</v>
      </c>
      <c r="E7" s="5" t="s">
        <v>3</v>
      </c>
      <c r="F7" s="8">
        <v>16.721687874682999</v>
      </c>
    </row>
    <row r="8" spans="1:6" ht="14.1" customHeight="1">
      <c r="A8" s="5">
        <v>3</v>
      </c>
      <c r="B8" s="5">
        <v>0</v>
      </c>
      <c r="C8" s="5">
        <v>0</v>
      </c>
      <c r="D8" s="5">
        <f t="shared" si="0"/>
        <v>0</v>
      </c>
      <c r="E8" s="5" t="s">
        <v>2</v>
      </c>
      <c r="F8" s="8">
        <v>0</v>
      </c>
    </row>
    <row r="9" spans="1:6" ht="14.1" customHeight="1">
      <c r="A9" s="5">
        <v>3</v>
      </c>
      <c r="B9" s="5">
        <v>1</v>
      </c>
      <c r="C9" s="5">
        <v>11959</v>
      </c>
      <c r="D9" s="5">
        <f t="shared" si="0"/>
        <v>0.25003695462139758</v>
      </c>
      <c r="E9" s="5" t="s">
        <v>3</v>
      </c>
      <c r="F9" s="8">
        <v>16.45798409815</v>
      </c>
    </row>
    <row r="10" spans="1:6" ht="14.1" customHeight="1">
      <c r="A10" s="5">
        <v>3</v>
      </c>
      <c r="B10" s="5">
        <v>2</v>
      </c>
      <c r="C10" s="5">
        <v>126050</v>
      </c>
      <c r="D10" s="5">
        <f t="shared" si="0"/>
        <v>2.63543424450432</v>
      </c>
      <c r="E10" s="5" t="s">
        <v>3</v>
      </c>
      <c r="F10" s="8">
        <v>16.2269937531</v>
      </c>
    </row>
    <row r="11" spans="1:6" ht="14.1" customHeight="1">
      <c r="A11" s="5">
        <v>3</v>
      </c>
      <c r="B11" s="5">
        <v>3</v>
      </c>
      <c r="C11" s="5">
        <v>321095</v>
      </c>
      <c r="D11" s="5">
        <f t="shared" si="0"/>
        <v>6.7134054640151888</v>
      </c>
      <c r="E11" s="5" t="s">
        <v>3</v>
      </c>
      <c r="F11" s="8">
        <v>15.984392077617001</v>
      </c>
    </row>
    <row r="12" spans="1:6" ht="14.1" customHeight="1">
      <c r="A12" s="5">
        <v>4</v>
      </c>
      <c r="B12" s="5">
        <v>0</v>
      </c>
      <c r="C12" s="5">
        <v>0</v>
      </c>
      <c r="D12" s="5">
        <f t="shared" si="0"/>
        <v>0</v>
      </c>
      <c r="E12" s="5" t="s">
        <v>2</v>
      </c>
      <c r="F12" s="8">
        <v>0</v>
      </c>
    </row>
    <row r="13" spans="1:6" ht="14.1" customHeight="1">
      <c r="A13" s="5">
        <v>4</v>
      </c>
      <c r="B13" s="5">
        <v>1</v>
      </c>
      <c r="C13" s="5">
        <v>7574</v>
      </c>
      <c r="D13" s="5">
        <f t="shared" si="0"/>
        <v>0.15835604099861736</v>
      </c>
      <c r="E13" s="5" t="s">
        <v>3</v>
      </c>
      <c r="F13" s="8">
        <v>16.505820105083</v>
      </c>
    </row>
    <row r="14" spans="1:6" ht="14.1" customHeight="1">
      <c r="A14" s="5">
        <v>4</v>
      </c>
      <c r="B14" s="5">
        <v>2</v>
      </c>
      <c r="C14" s="5">
        <v>106184</v>
      </c>
      <c r="D14" s="5">
        <f t="shared" si="0"/>
        <v>2.2200789354894623</v>
      </c>
      <c r="E14" s="5" t="s">
        <v>3</v>
      </c>
      <c r="F14" s="8">
        <v>16.289020389867002</v>
      </c>
    </row>
    <row r="15" spans="1:6" ht="14.1" customHeight="1">
      <c r="A15" s="5">
        <v>4</v>
      </c>
      <c r="B15" s="5">
        <v>3</v>
      </c>
      <c r="C15" s="5">
        <v>604849</v>
      </c>
      <c r="D15" s="5">
        <f t="shared" si="0"/>
        <v>12.646090974646516</v>
      </c>
      <c r="E15" s="5" t="s">
        <v>3</v>
      </c>
      <c r="F15" s="8">
        <v>16.042538440017001</v>
      </c>
    </row>
    <row r="16" spans="1:6" ht="14.1" customHeight="1">
      <c r="A16" s="5">
        <v>4</v>
      </c>
      <c r="B16" s="5">
        <v>4</v>
      </c>
      <c r="C16" s="5">
        <v>1322805</v>
      </c>
      <c r="D16" s="5">
        <f t="shared" si="0"/>
        <v>27.657005916711913</v>
      </c>
      <c r="E16" s="5" t="s">
        <v>3</v>
      </c>
      <c r="F16" s="8">
        <v>15.816622379483</v>
      </c>
    </row>
    <row r="17" spans="1:6" ht="14.1" customHeight="1">
      <c r="A17" s="5">
        <v>5</v>
      </c>
      <c r="B17" s="5">
        <v>0</v>
      </c>
      <c r="C17" s="5">
        <v>0</v>
      </c>
      <c r="D17" s="5">
        <f t="shared" si="0"/>
        <v>0</v>
      </c>
      <c r="E17" s="5" t="s">
        <v>2</v>
      </c>
      <c r="F17" s="8">
        <v>0</v>
      </c>
    </row>
    <row r="18" spans="1:6" ht="14.1" customHeight="1">
      <c r="A18" s="5">
        <v>5</v>
      </c>
      <c r="B18" s="5">
        <v>1</v>
      </c>
      <c r="C18" s="5">
        <v>0</v>
      </c>
      <c r="D18" s="5">
        <f t="shared" si="0"/>
        <v>0</v>
      </c>
      <c r="E18" s="5" t="s">
        <v>2</v>
      </c>
      <c r="F18" s="8">
        <v>0</v>
      </c>
    </row>
    <row r="19" spans="1:6" ht="14.1" customHeight="1">
      <c r="A19" s="5">
        <v>5</v>
      </c>
      <c r="B19" s="5">
        <v>2</v>
      </c>
      <c r="C19" s="5">
        <v>76010</v>
      </c>
      <c r="D19" s="5">
        <f t="shared" si="0"/>
        <v>1.5892055289549649</v>
      </c>
      <c r="E19" s="5" t="s">
        <v>3</v>
      </c>
      <c r="F19" s="8">
        <v>15.984392077617001</v>
      </c>
    </row>
    <row r="20" spans="1:6" ht="14.1" customHeight="1">
      <c r="A20" s="5">
        <v>5</v>
      </c>
      <c r="B20" s="5">
        <v>3</v>
      </c>
      <c r="C20" s="5">
        <v>450520</v>
      </c>
      <c r="D20" s="5">
        <f t="shared" si="0"/>
        <v>9.4194036956294021</v>
      </c>
      <c r="E20" s="5" t="s">
        <v>3</v>
      </c>
      <c r="F20" s="8">
        <v>15.760818576817</v>
      </c>
    </row>
    <row r="21" spans="1:6" ht="14.1" customHeight="1">
      <c r="A21" s="5">
        <v>5</v>
      </c>
      <c r="B21" s="5">
        <v>4</v>
      </c>
      <c r="C21" s="5">
        <v>1118526</v>
      </c>
      <c r="D21" s="5">
        <f t="shared" si="0"/>
        <v>23.385971628468376</v>
      </c>
      <c r="E21" s="5" t="s">
        <v>3</v>
      </c>
      <c r="F21" s="8">
        <v>15.47750856935</v>
      </c>
    </row>
    <row r="22" spans="1:6" ht="14.1" customHeight="1">
      <c r="A22" s="5">
        <v>5</v>
      </c>
      <c r="B22" s="5">
        <v>5</v>
      </c>
      <c r="C22" s="5">
        <v>306439</v>
      </c>
      <c r="D22" s="5">
        <f t="shared" si="0"/>
        <v>6.4069800432499742</v>
      </c>
      <c r="E22" s="5" t="s">
        <v>3</v>
      </c>
      <c r="F22" s="8">
        <v>15.362956505350001</v>
      </c>
    </row>
    <row r="23" spans="1:6" ht="14.1" customHeight="1">
      <c r="A23" s="5">
        <v>6</v>
      </c>
      <c r="B23" s="5">
        <v>0</v>
      </c>
      <c r="C23" s="5">
        <v>0</v>
      </c>
      <c r="D23" s="5">
        <f t="shared" si="0"/>
        <v>0</v>
      </c>
      <c r="E23" s="5" t="s">
        <v>2</v>
      </c>
      <c r="F23" s="8">
        <v>0</v>
      </c>
    </row>
    <row r="24" spans="1:6" ht="14.1" customHeight="1">
      <c r="A24" s="5">
        <v>6</v>
      </c>
      <c r="B24" s="5">
        <v>1</v>
      </c>
      <c r="C24" s="5">
        <v>0</v>
      </c>
      <c r="D24" s="5">
        <f t="shared" si="0"/>
        <v>0</v>
      </c>
      <c r="E24" s="5" t="s">
        <v>2</v>
      </c>
      <c r="F24" s="8">
        <v>0</v>
      </c>
    </row>
    <row r="25" spans="1:6" ht="14.1" customHeight="1">
      <c r="A25" s="5">
        <v>6</v>
      </c>
      <c r="B25" s="5">
        <v>2</v>
      </c>
      <c r="C25" s="5">
        <v>4235</v>
      </c>
      <c r="D25" s="5">
        <f t="shared" si="0"/>
        <v>8.8544736417896036E-2</v>
      </c>
      <c r="E25" s="5" t="s">
        <v>4</v>
      </c>
      <c r="F25" s="8" t="s">
        <v>48</v>
      </c>
    </row>
    <row r="26" spans="1:6" ht="14.1" customHeight="1">
      <c r="A26" s="5">
        <v>6</v>
      </c>
      <c r="B26" s="5">
        <v>3</v>
      </c>
      <c r="C26" s="5">
        <v>111187</v>
      </c>
      <c r="D26" s="5">
        <f t="shared" si="0"/>
        <v>2.3246808991963652</v>
      </c>
      <c r="E26" s="5" t="s">
        <v>3</v>
      </c>
      <c r="F26" s="8">
        <v>15.543304017883001</v>
      </c>
    </row>
    <row r="27" spans="1:6" ht="14.1" customHeight="1">
      <c r="A27" s="5">
        <v>6</v>
      </c>
      <c r="B27" s="5">
        <v>4</v>
      </c>
      <c r="C27" s="5">
        <v>125654</v>
      </c>
      <c r="D27" s="5">
        <f t="shared" si="0"/>
        <v>2.6271547366834258</v>
      </c>
      <c r="E27" s="5" t="s">
        <v>3</v>
      </c>
      <c r="F27" s="8">
        <v>15.268185104283001</v>
      </c>
    </row>
    <row r="28" spans="1:6" ht="14.1" customHeight="1">
      <c r="A28" s="5">
        <v>6</v>
      </c>
      <c r="B28" s="5">
        <v>5</v>
      </c>
      <c r="C28" s="5">
        <v>62975</v>
      </c>
      <c r="D28" s="5">
        <f t="shared" si="0"/>
        <v>1.3166717298505319</v>
      </c>
      <c r="E28" s="5" t="s">
        <v>3</v>
      </c>
      <c r="F28" s="8">
        <v>15.185548954683</v>
      </c>
    </row>
    <row r="29" spans="1:6" ht="14.1" customHeight="1">
      <c r="A29" s="5">
        <v>6</v>
      </c>
      <c r="B29" s="5">
        <v>6</v>
      </c>
      <c r="C29" s="5">
        <v>0</v>
      </c>
      <c r="D29" s="5">
        <f t="shared" si="0"/>
        <v>0</v>
      </c>
      <c r="E29" s="5" t="s">
        <v>2</v>
      </c>
      <c r="F29" s="8">
        <v>0</v>
      </c>
    </row>
    <row r="30" spans="1:6" ht="14.1" customHeight="1">
      <c r="A30" s="19" t="s">
        <v>11</v>
      </c>
      <c r="B30" s="19"/>
      <c r="C30" s="6">
        <f>SUM(C2:C29)</f>
        <v>4782893</v>
      </c>
      <c r="D30" s="6">
        <f t="shared" si="0"/>
        <v>100</v>
      </c>
      <c r="E30" s="6"/>
      <c r="F30" s="9"/>
    </row>
  </sheetData>
  <mergeCells count="1">
    <mergeCell ref="A30:B30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F17" sqref="F17"/>
    </sheetView>
  </sheetViews>
  <sheetFormatPr defaultColWidth="8.75" defaultRowHeight="14.1" customHeight="1"/>
  <cols>
    <col min="1" max="5" width="20.625" style="5" customWidth="1"/>
    <col min="6" max="6" width="20.625" style="8" customWidth="1"/>
    <col min="7" max="16384" width="8.75" style="4"/>
  </cols>
  <sheetData>
    <row r="1" spans="1:6" ht="14.1" customHeight="1">
      <c r="A1" s="2" t="s">
        <v>7</v>
      </c>
      <c r="B1" s="3" t="s">
        <v>8</v>
      </c>
      <c r="C1" s="3" t="s">
        <v>9</v>
      </c>
      <c r="D1" s="3" t="s">
        <v>10</v>
      </c>
      <c r="E1" s="3" t="s">
        <v>0</v>
      </c>
      <c r="F1" s="16" t="s">
        <v>1</v>
      </c>
    </row>
    <row r="2" spans="1:6" ht="14.1" customHeight="1">
      <c r="A2" s="5">
        <v>0</v>
      </c>
      <c r="B2" s="5">
        <v>0</v>
      </c>
      <c r="C2" s="5">
        <v>783</v>
      </c>
      <c r="D2" s="5">
        <f>C2/8995070*100</f>
        <v>8.7047682786237351E-3</v>
      </c>
      <c r="E2" s="5" t="s">
        <v>5</v>
      </c>
      <c r="F2" s="8" t="s">
        <v>45</v>
      </c>
    </row>
    <row r="3" spans="1:6" ht="14.1" customHeight="1">
      <c r="A3" s="5">
        <v>1</v>
      </c>
      <c r="B3" s="5">
        <v>0</v>
      </c>
      <c r="C3" s="5">
        <v>7481</v>
      </c>
      <c r="D3" s="5">
        <f t="shared" ref="D3:D30" si="0">C3/8995070*100</f>
        <v>8.3167779683760101E-2</v>
      </c>
      <c r="E3" s="5" t="s">
        <v>3</v>
      </c>
      <c r="F3" s="8">
        <v>16.956461238132999</v>
      </c>
    </row>
    <row r="4" spans="1:6" ht="14.1" customHeight="1">
      <c r="A4" s="5">
        <v>1</v>
      </c>
      <c r="B4" s="5">
        <v>1</v>
      </c>
      <c r="C4" s="5">
        <v>17463</v>
      </c>
      <c r="D4" s="5">
        <f t="shared" si="0"/>
        <v>0.19413967873512936</v>
      </c>
      <c r="E4" s="5" t="s">
        <v>3</v>
      </c>
      <c r="F4" s="8">
        <v>16.548918400533001</v>
      </c>
    </row>
    <row r="5" spans="1:6" ht="14.1" customHeight="1">
      <c r="A5" s="5">
        <v>2</v>
      </c>
      <c r="B5" s="5">
        <v>0</v>
      </c>
      <c r="C5" s="5">
        <v>0</v>
      </c>
      <c r="D5" s="5">
        <f t="shared" si="0"/>
        <v>0</v>
      </c>
      <c r="E5" s="5" t="s">
        <v>2</v>
      </c>
      <c r="F5" s="8">
        <v>0</v>
      </c>
    </row>
    <row r="6" spans="1:6" ht="14.1" customHeight="1">
      <c r="A6" s="5">
        <v>2</v>
      </c>
      <c r="B6" s="5">
        <v>1</v>
      </c>
      <c r="C6" s="5">
        <v>0</v>
      </c>
      <c r="D6" s="5">
        <f t="shared" si="0"/>
        <v>0</v>
      </c>
      <c r="E6" s="5" t="s">
        <v>2</v>
      </c>
      <c r="F6" s="8">
        <v>0</v>
      </c>
    </row>
    <row r="7" spans="1:6" ht="14.1" customHeight="1">
      <c r="A7" s="5">
        <v>2</v>
      </c>
      <c r="B7" s="5">
        <v>2</v>
      </c>
      <c r="C7" s="5">
        <v>143</v>
      </c>
      <c r="D7" s="5">
        <f t="shared" si="0"/>
        <v>1.5897597239376681E-3</v>
      </c>
      <c r="E7" s="5" t="s">
        <v>4</v>
      </c>
      <c r="F7" s="8" t="s">
        <v>46</v>
      </c>
    </row>
    <row r="8" spans="1:6" ht="14.1" customHeight="1">
      <c r="A8" s="5">
        <v>3</v>
      </c>
      <c r="B8" s="5">
        <v>0</v>
      </c>
      <c r="C8" s="5">
        <v>0</v>
      </c>
      <c r="D8" s="5">
        <f t="shared" si="0"/>
        <v>0</v>
      </c>
      <c r="E8" s="5" t="s">
        <v>2</v>
      </c>
      <c r="F8" s="8">
        <v>0</v>
      </c>
    </row>
    <row r="9" spans="1:6" ht="14.1" customHeight="1">
      <c r="A9" s="5">
        <v>3</v>
      </c>
      <c r="B9" s="5">
        <v>1</v>
      </c>
      <c r="C9" s="5">
        <v>21477</v>
      </c>
      <c r="D9" s="5">
        <f t="shared" si="0"/>
        <v>0.23876412301405103</v>
      </c>
      <c r="E9" s="5" t="s">
        <v>3</v>
      </c>
      <c r="F9" s="8">
        <v>16.187712378400001</v>
      </c>
    </row>
    <row r="10" spans="1:6" ht="14.1" customHeight="1">
      <c r="A10" s="5">
        <v>3</v>
      </c>
      <c r="B10" s="5">
        <v>2</v>
      </c>
      <c r="C10" s="5">
        <v>170068</v>
      </c>
      <c r="D10" s="5">
        <f t="shared" si="0"/>
        <v>1.8906801169974219</v>
      </c>
      <c r="E10" s="5" t="s">
        <v>3</v>
      </c>
      <c r="F10" s="8">
        <v>15.977842910667</v>
      </c>
    </row>
    <row r="11" spans="1:6" ht="14.1" customHeight="1">
      <c r="A11" s="5">
        <v>3</v>
      </c>
      <c r="B11" s="5">
        <v>3</v>
      </c>
      <c r="C11" s="5">
        <v>448266</v>
      </c>
      <c r="D11" s="5">
        <f t="shared" si="0"/>
        <v>4.9834631637107885</v>
      </c>
      <c r="E11" s="5" t="s">
        <v>3</v>
      </c>
      <c r="F11" s="8">
        <v>15.683714723467</v>
      </c>
    </row>
    <row r="12" spans="1:6" ht="14.1" customHeight="1">
      <c r="A12" s="5">
        <v>4</v>
      </c>
      <c r="B12" s="5">
        <v>0</v>
      </c>
      <c r="C12" s="5">
        <v>621</v>
      </c>
      <c r="D12" s="5">
        <f t="shared" si="0"/>
        <v>6.9037817382188241E-3</v>
      </c>
      <c r="E12" s="5" t="s">
        <v>3</v>
      </c>
      <c r="F12" s="8" t="s">
        <v>47</v>
      </c>
    </row>
    <row r="13" spans="1:6" ht="14.1" customHeight="1">
      <c r="A13" s="5">
        <v>4</v>
      </c>
      <c r="B13" s="5">
        <v>1</v>
      </c>
      <c r="C13" s="5">
        <v>20955</v>
      </c>
      <c r="D13" s="5">
        <f t="shared" si="0"/>
        <v>0.23296094416163524</v>
      </c>
      <c r="E13" s="5" t="s">
        <v>3</v>
      </c>
      <c r="F13" s="8">
        <v>16.206124372800002</v>
      </c>
    </row>
    <row r="14" spans="1:6" ht="14.1" customHeight="1">
      <c r="A14" s="5">
        <v>4</v>
      </c>
      <c r="B14" s="5">
        <v>2</v>
      </c>
      <c r="C14" s="5">
        <v>206215</v>
      </c>
      <c r="D14" s="5">
        <f t="shared" si="0"/>
        <v>2.2925335767259178</v>
      </c>
      <c r="E14" s="5" t="s">
        <v>3</v>
      </c>
      <c r="F14" s="8">
        <v>15.999761539733001</v>
      </c>
    </row>
    <row r="15" spans="1:6" ht="14.1" customHeight="1">
      <c r="A15" s="5">
        <v>4</v>
      </c>
      <c r="B15" s="5">
        <v>3</v>
      </c>
      <c r="C15" s="5">
        <v>1140039</v>
      </c>
      <c r="D15" s="5">
        <f t="shared" si="0"/>
        <v>12.67404255886836</v>
      </c>
      <c r="E15" s="5" t="s">
        <v>3</v>
      </c>
      <c r="F15" s="8">
        <v>15.733292956</v>
      </c>
    </row>
    <row r="16" spans="1:6" ht="14.1" customHeight="1">
      <c r="A16" s="5">
        <v>4</v>
      </c>
      <c r="B16" s="5">
        <v>4</v>
      </c>
      <c r="C16" s="5">
        <v>2209037</v>
      </c>
      <c r="D16" s="5">
        <f t="shared" si="0"/>
        <v>24.558308050965696</v>
      </c>
      <c r="E16" s="5" t="s">
        <v>3</v>
      </c>
      <c r="F16" s="8">
        <v>15.509178303200001</v>
      </c>
    </row>
    <row r="17" spans="1:6" ht="14.1" customHeight="1">
      <c r="A17" s="5">
        <v>5</v>
      </c>
      <c r="B17" s="5">
        <v>0</v>
      </c>
      <c r="C17" s="5">
        <v>1074</v>
      </c>
      <c r="D17" s="5">
        <f t="shared" si="0"/>
        <v>1.1939873730832556E-2</v>
      </c>
      <c r="E17" s="5" t="s">
        <v>3</v>
      </c>
      <c r="F17" s="8">
        <v>16.054487448267</v>
      </c>
    </row>
    <row r="18" spans="1:6" ht="14.1" customHeight="1">
      <c r="A18" s="5">
        <v>5</v>
      </c>
      <c r="B18" s="5">
        <v>1</v>
      </c>
      <c r="C18" s="5">
        <v>17918</v>
      </c>
      <c r="D18" s="5">
        <f t="shared" si="0"/>
        <v>0.1991980051294765</v>
      </c>
      <c r="E18" s="5" t="s">
        <v>3</v>
      </c>
      <c r="F18" s="8">
        <v>15.896227892267</v>
      </c>
    </row>
    <row r="19" spans="1:6" ht="14.1" customHeight="1">
      <c r="A19" s="5">
        <v>5</v>
      </c>
      <c r="B19" s="5">
        <v>2</v>
      </c>
      <c r="C19" s="5">
        <v>171368</v>
      </c>
      <c r="D19" s="5">
        <f t="shared" si="0"/>
        <v>1.9051324781241281</v>
      </c>
      <c r="E19" s="5" t="s">
        <v>3</v>
      </c>
      <c r="F19" s="8">
        <v>15.673961093067</v>
      </c>
    </row>
    <row r="20" spans="1:6" ht="14.1" customHeight="1">
      <c r="A20" s="5">
        <v>5</v>
      </c>
      <c r="B20" s="5">
        <v>3</v>
      </c>
      <c r="C20" s="5">
        <v>998377</v>
      </c>
      <c r="D20" s="5">
        <f t="shared" si="0"/>
        <v>11.09915764969033</v>
      </c>
      <c r="E20" s="5" t="s">
        <v>3</v>
      </c>
      <c r="F20" s="8">
        <v>15.404915457333001</v>
      </c>
    </row>
    <row r="21" spans="1:6" ht="14.1" customHeight="1">
      <c r="A21" s="5">
        <v>5</v>
      </c>
      <c r="B21" s="5">
        <v>4</v>
      </c>
      <c r="C21" s="5">
        <v>2229934</v>
      </c>
      <c r="D21" s="5">
        <f t="shared" si="0"/>
        <v>24.790624197477062</v>
      </c>
      <c r="E21" s="5" t="s">
        <v>3</v>
      </c>
      <c r="F21" s="8">
        <v>15.155003136267</v>
      </c>
    </row>
    <row r="22" spans="1:6" ht="14.1" customHeight="1">
      <c r="A22" s="5">
        <v>5</v>
      </c>
      <c r="B22" s="5">
        <v>5</v>
      </c>
      <c r="C22" s="5">
        <v>575125</v>
      </c>
      <c r="D22" s="5">
        <f t="shared" si="0"/>
        <v>6.3937801484591006</v>
      </c>
      <c r="E22" s="5" t="s">
        <v>3</v>
      </c>
      <c r="F22" s="8">
        <v>15.028599210667</v>
      </c>
    </row>
    <row r="23" spans="1:6" ht="14.1" customHeight="1">
      <c r="A23" s="5">
        <v>6</v>
      </c>
      <c r="B23" s="5">
        <v>0</v>
      </c>
      <c r="C23" s="5">
        <v>0</v>
      </c>
      <c r="D23" s="5">
        <f t="shared" si="0"/>
        <v>0</v>
      </c>
      <c r="E23" s="5" t="s">
        <v>2</v>
      </c>
      <c r="F23" s="8">
        <v>0</v>
      </c>
    </row>
    <row r="24" spans="1:6" ht="14.1" customHeight="1">
      <c r="A24" s="5">
        <v>6</v>
      </c>
      <c r="B24" s="5">
        <v>1</v>
      </c>
      <c r="C24" s="5">
        <v>2639</v>
      </c>
      <c r="D24" s="5">
        <f t="shared" si="0"/>
        <v>2.9338293087213328E-2</v>
      </c>
      <c r="E24" s="5" t="s">
        <v>3</v>
      </c>
      <c r="F24" s="8">
        <v>15.804245985067</v>
      </c>
    </row>
    <row r="25" spans="1:6" ht="14.1" customHeight="1">
      <c r="A25" s="5">
        <v>6</v>
      </c>
      <c r="B25" s="5">
        <v>2</v>
      </c>
      <c r="C25" s="5">
        <v>36671</v>
      </c>
      <c r="D25" s="5">
        <f t="shared" si="0"/>
        <v>0.40767887298264499</v>
      </c>
      <c r="E25" s="5" t="s">
        <v>3</v>
      </c>
      <c r="F25" s="8">
        <v>15.461818830933</v>
      </c>
    </row>
    <row r="26" spans="1:6" ht="14.1" customHeight="1">
      <c r="A26" s="5">
        <v>6</v>
      </c>
      <c r="B26" s="5">
        <v>3</v>
      </c>
      <c r="C26" s="5">
        <v>258555</v>
      </c>
      <c r="D26" s="5">
        <f t="shared" si="0"/>
        <v>2.8744078700888376</v>
      </c>
      <c r="E26" s="5" t="s">
        <v>3</v>
      </c>
      <c r="F26" s="8">
        <v>15.180546542933</v>
      </c>
    </row>
    <row r="27" spans="1:6" ht="14.1" customHeight="1">
      <c r="A27" s="5">
        <v>6</v>
      </c>
      <c r="B27" s="5">
        <v>4</v>
      </c>
      <c r="C27" s="5">
        <v>293241</v>
      </c>
      <c r="D27" s="5">
        <f t="shared" si="0"/>
        <v>3.2600190993510894</v>
      </c>
      <c r="E27" s="5" t="s">
        <v>3</v>
      </c>
      <c r="F27" s="8">
        <v>14.921103077867</v>
      </c>
    </row>
    <row r="28" spans="1:6" ht="14.1" customHeight="1">
      <c r="A28" s="5">
        <v>6</v>
      </c>
      <c r="B28" s="5">
        <v>5</v>
      </c>
      <c r="C28" s="5">
        <v>140323</v>
      </c>
      <c r="D28" s="5">
        <f t="shared" si="0"/>
        <v>1.5599989772175202</v>
      </c>
      <c r="E28" s="5" t="s">
        <v>3</v>
      </c>
      <c r="F28" s="8">
        <v>14.78299522</v>
      </c>
    </row>
    <row r="29" spans="1:6" ht="14.1" customHeight="1">
      <c r="A29" s="5">
        <v>6</v>
      </c>
      <c r="B29" s="5">
        <v>6</v>
      </c>
      <c r="C29" s="5">
        <v>27297</v>
      </c>
      <c r="D29" s="5">
        <f t="shared" si="0"/>
        <v>0.30346623205822743</v>
      </c>
      <c r="E29" s="5" t="s">
        <v>3</v>
      </c>
      <c r="F29" s="8">
        <v>14.735856308000001</v>
      </c>
    </row>
    <row r="30" spans="1:6" ht="14.1" customHeight="1">
      <c r="A30" s="19" t="s">
        <v>11</v>
      </c>
      <c r="B30" s="19"/>
      <c r="C30" s="6">
        <f>SUM(C2:C29)</f>
        <v>8995070</v>
      </c>
      <c r="D30" s="6">
        <f t="shared" si="0"/>
        <v>100</v>
      </c>
      <c r="E30" s="6"/>
      <c r="F30" s="9"/>
    </row>
  </sheetData>
  <mergeCells count="1">
    <mergeCell ref="A30:B30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H13" sqref="H13"/>
    </sheetView>
  </sheetViews>
  <sheetFormatPr defaultRowHeight="14.1" customHeight="1"/>
  <cols>
    <col min="1" max="5" width="20.625" customWidth="1"/>
    <col min="6" max="6" width="20.625" style="1" customWidth="1"/>
  </cols>
  <sheetData>
    <row r="1" spans="1:6" ht="14.1" customHeight="1">
      <c r="A1" s="2" t="s">
        <v>7</v>
      </c>
      <c r="B1" s="3" t="s">
        <v>8</v>
      </c>
      <c r="C1" s="3" t="s">
        <v>9</v>
      </c>
      <c r="D1" s="3" t="s">
        <v>10</v>
      </c>
      <c r="E1" s="3" t="s">
        <v>0</v>
      </c>
      <c r="F1" s="16" t="s">
        <v>1</v>
      </c>
    </row>
    <row r="2" spans="1:6" ht="14.1" customHeight="1">
      <c r="A2" s="5">
        <v>0</v>
      </c>
      <c r="B2" s="5">
        <v>0</v>
      </c>
      <c r="C2" s="5">
        <v>0</v>
      </c>
      <c r="D2" s="5">
        <f t="shared" ref="D2:D30" si="0">C2/8918850*100</f>
        <v>0</v>
      </c>
      <c r="E2" s="5" t="s">
        <v>2</v>
      </c>
      <c r="F2" s="8">
        <v>0</v>
      </c>
    </row>
    <row r="3" spans="1:6" ht="14.1" customHeight="1">
      <c r="A3" s="5">
        <v>1</v>
      </c>
      <c r="B3" s="5">
        <v>0</v>
      </c>
      <c r="C3" s="5">
        <v>0</v>
      </c>
      <c r="D3" s="5">
        <f t="shared" si="0"/>
        <v>0</v>
      </c>
      <c r="E3" s="5" t="s">
        <v>2</v>
      </c>
      <c r="F3" s="8">
        <v>0</v>
      </c>
    </row>
    <row r="4" spans="1:6" ht="14.1" customHeight="1">
      <c r="A4" s="5">
        <v>1</v>
      </c>
      <c r="B4" s="5">
        <v>1</v>
      </c>
      <c r="C4" s="5">
        <v>0</v>
      </c>
      <c r="D4" s="5">
        <f t="shared" si="0"/>
        <v>0</v>
      </c>
      <c r="E4" s="5" t="s">
        <v>2</v>
      </c>
      <c r="F4" s="8">
        <v>0</v>
      </c>
    </row>
    <row r="5" spans="1:6" ht="14.1" customHeight="1">
      <c r="A5" s="5">
        <v>2</v>
      </c>
      <c r="B5" s="5">
        <v>0</v>
      </c>
      <c r="C5" s="5">
        <v>114860</v>
      </c>
      <c r="D5" s="5">
        <f t="shared" si="0"/>
        <v>1.287834193870286</v>
      </c>
      <c r="E5" s="5" t="s">
        <v>4</v>
      </c>
      <c r="F5" s="8" t="s">
        <v>41</v>
      </c>
    </row>
    <row r="6" spans="1:6" ht="14.1" customHeight="1">
      <c r="A6" s="5">
        <v>2</v>
      </c>
      <c r="B6" s="5">
        <v>1</v>
      </c>
      <c r="C6" s="5">
        <v>10284</v>
      </c>
      <c r="D6" s="5">
        <f t="shared" si="0"/>
        <v>0.1153063455490338</v>
      </c>
      <c r="E6" s="5" t="s">
        <v>3</v>
      </c>
      <c r="F6" s="8">
        <v>16.971301358400002</v>
      </c>
    </row>
    <row r="7" spans="1:6" ht="14.1" customHeight="1">
      <c r="A7" s="5">
        <v>2</v>
      </c>
      <c r="B7" s="5">
        <v>2</v>
      </c>
      <c r="C7" s="5">
        <v>20360</v>
      </c>
      <c r="D7" s="5">
        <f t="shared" si="0"/>
        <v>0.22828055186487048</v>
      </c>
      <c r="E7" s="5" t="s">
        <v>3</v>
      </c>
      <c r="F7" s="8">
        <v>17.019952002133</v>
      </c>
    </row>
    <row r="8" spans="1:6" ht="14.1" customHeight="1">
      <c r="A8" s="5">
        <v>3</v>
      </c>
      <c r="B8" s="5">
        <v>0</v>
      </c>
      <c r="C8" s="5">
        <v>0</v>
      </c>
      <c r="D8" s="5">
        <f t="shared" si="0"/>
        <v>0</v>
      </c>
      <c r="E8" s="5" t="s">
        <v>2</v>
      </c>
      <c r="F8" s="8">
        <v>0</v>
      </c>
    </row>
    <row r="9" spans="1:6" ht="14.1" customHeight="1">
      <c r="A9" s="5">
        <v>3</v>
      </c>
      <c r="B9" s="5">
        <v>1</v>
      </c>
      <c r="C9" s="5">
        <v>18762</v>
      </c>
      <c r="D9" s="5">
        <f t="shared" si="0"/>
        <v>0.21036344371751964</v>
      </c>
      <c r="E9" s="5" t="s">
        <v>3</v>
      </c>
      <c r="F9" s="8">
        <v>16.731185819467001</v>
      </c>
    </row>
    <row r="10" spans="1:6" ht="14.1" customHeight="1">
      <c r="A10" s="5">
        <v>3</v>
      </c>
      <c r="B10" s="5">
        <v>2</v>
      </c>
      <c r="C10" s="5">
        <v>172965</v>
      </c>
      <c r="D10" s="5">
        <f t="shared" si="0"/>
        <v>1.9393195311054676</v>
      </c>
      <c r="E10" s="5" t="s">
        <v>3</v>
      </c>
      <c r="F10" s="8">
        <v>16.477628585333001</v>
      </c>
    </row>
    <row r="11" spans="1:6" ht="14.1" customHeight="1">
      <c r="A11" s="5">
        <v>3</v>
      </c>
      <c r="B11" s="5">
        <v>3</v>
      </c>
      <c r="C11" s="5">
        <v>464041</v>
      </c>
      <c r="D11" s="5">
        <f t="shared" si="0"/>
        <v>5.2029241438077776</v>
      </c>
      <c r="E11" s="5" t="s">
        <v>3</v>
      </c>
      <c r="F11" s="8">
        <v>16.241489574667</v>
      </c>
    </row>
    <row r="12" spans="1:6" ht="14.1" customHeight="1">
      <c r="A12" s="5">
        <v>4</v>
      </c>
      <c r="B12" s="5">
        <v>0</v>
      </c>
      <c r="C12" s="5">
        <v>1108</v>
      </c>
      <c r="D12" s="5">
        <f t="shared" si="0"/>
        <v>1.2423126299915347E-2</v>
      </c>
      <c r="E12" s="5" t="s">
        <v>4</v>
      </c>
      <c r="F12" s="8" t="s">
        <v>42</v>
      </c>
    </row>
    <row r="13" spans="1:6" ht="14.1" customHeight="1">
      <c r="A13" s="5">
        <v>4</v>
      </c>
      <c r="B13" s="5">
        <v>1</v>
      </c>
      <c r="C13" s="5">
        <v>0</v>
      </c>
      <c r="D13" s="5">
        <f t="shared" si="0"/>
        <v>0</v>
      </c>
      <c r="E13" s="5" t="s">
        <v>2</v>
      </c>
      <c r="F13" s="8">
        <v>0</v>
      </c>
    </row>
    <row r="14" spans="1:6" ht="14.1" customHeight="1">
      <c r="A14" s="5">
        <v>4</v>
      </c>
      <c r="B14" s="5">
        <v>2</v>
      </c>
      <c r="C14" s="5">
        <v>152978</v>
      </c>
      <c r="D14" s="5">
        <f t="shared" si="0"/>
        <v>1.7152211327693592</v>
      </c>
      <c r="E14" s="5" t="s">
        <v>3</v>
      </c>
      <c r="F14" s="8">
        <v>16.538705553867</v>
      </c>
    </row>
    <row r="15" spans="1:6" ht="14.1" customHeight="1">
      <c r="A15" s="5">
        <v>4</v>
      </c>
      <c r="B15" s="5">
        <v>3</v>
      </c>
      <c r="C15" s="5">
        <v>907074</v>
      </c>
      <c r="D15" s="5">
        <f t="shared" si="0"/>
        <v>10.170302225062649</v>
      </c>
      <c r="E15" s="5" t="s">
        <v>3</v>
      </c>
      <c r="F15" s="8">
        <v>16.241489574667</v>
      </c>
    </row>
    <row r="16" spans="1:6" ht="14.1" customHeight="1">
      <c r="A16" s="5">
        <v>4</v>
      </c>
      <c r="B16" s="5">
        <v>4</v>
      </c>
      <c r="C16" s="5">
        <v>1921612</v>
      </c>
      <c r="D16" s="5">
        <f t="shared" si="0"/>
        <v>21.545513154722862</v>
      </c>
      <c r="E16" s="5" t="s">
        <v>3</v>
      </c>
      <c r="F16" s="8">
        <v>16.028102350667002</v>
      </c>
    </row>
    <row r="17" spans="1:6" ht="14.1" customHeight="1">
      <c r="A17" s="5">
        <v>5</v>
      </c>
      <c r="B17" s="5">
        <v>0</v>
      </c>
      <c r="C17" s="5">
        <v>0</v>
      </c>
      <c r="D17" s="5">
        <f t="shared" si="0"/>
        <v>0</v>
      </c>
      <c r="E17" s="5" t="s">
        <v>2</v>
      </c>
      <c r="F17" s="8">
        <v>0</v>
      </c>
    </row>
    <row r="18" spans="1:6" ht="14.1" customHeight="1">
      <c r="A18" s="5">
        <v>5</v>
      </c>
      <c r="B18" s="5">
        <v>1</v>
      </c>
      <c r="C18" s="5">
        <v>0</v>
      </c>
      <c r="D18" s="5">
        <f t="shared" si="0"/>
        <v>0</v>
      </c>
      <c r="E18" s="5" t="s">
        <v>2</v>
      </c>
      <c r="F18" s="8">
        <v>0</v>
      </c>
    </row>
    <row r="19" spans="1:6" ht="14.1" customHeight="1">
      <c r="A19" s="5">
        <v>5</v>
      </c>
      <c r="B19" s="5">
        <v>2</v>
      </c>
      <c r="C19" s="5">
        <v>123740</v>
      </c>
      <c r="D19" s="5">
        <f t="shared" si="0"/>
        <v>1.3873985995952394</v>
      </c>
      <c r="E19" s="5" t="s">
        <v>3</v>
      </c>
      <c r="F19" s="8">
        <v>16.178733578399999</v>
      </c>
    </row>
    <row r="20" spans="1:6" ht="14.1" customHeight="1">
      <c r="A20" s="5">
        <v>5</v>
      </c>
      <c r="B20" s="5">
        <v>3</v>
      </c>
      <c r="C20" s="5">
        <v>938253</v>
      </c>
      <c r="D20" s="5">
        <f t="shared" si="0"/>
        <v>10.519887653677323</v>
      </c>
      <c r="E20" s="5" t="s">
        <v>3</v>
      </c>
      <c r="F20" s="8">
        <v>15.917341584000001</v>
      </c>
    </row>
    <row r="21" spans="1:6" ht="14.1" customHeight="1">
      <c r="A21" s="5">
        <v>5</v>
      </c>
      <c r="B21" s="5">
        <v>4</v>
      </c>
      <c r="C21" s="5">
        <v>2430077</v>
      </c>
      <c r="D21" s="5">
        <f t="shared" si="0"/>
        <v>27.24652842014385</v>
      </c>
      <c r="E21" s="5" t="s">
        <v>3</v>
      </c>
      <c r="F21" s="8">
        <v>15.683886203467001</v>
      </c>
    </row>
    <row r="22" spans="1:6" ht="14.1" customHeight="1">
      <c r="A22" s="5">
        <v>5</v>
      </c>
      <c r="B22" s="5">
        <v>5</v>
      </c>
      <c r="C22" s="5">
        <v>732599</v>
      </c>
      <c r="D22" s="5">
        <f t="shared" si="0"/>
        <v>8.2140522601007966</v>
      </c>
      <c r="E22" s="5" t="s">
        <v>3</v>
      </c>
      <c r="F22" s="8">
        <v>15.580698505067</v>
      </c>
    </row>
    <row r="23" spans="1:6" ht="14.1" customHeight="1">
      <c r="A23" s="5">
        <v>6</v>
      </c>
      <c r="B23" s="5">
        <v>0</v>
      </c>
      <c r="C23" s="5">
        <v>693</v>
      </c>
      <c r="D23" s="5">
        <f t="shared" si="0"/>
        <v>7.770060041373047E-3</v>
      </c>
      <c r="E23" s="5" t="s">
        <v>3</v>
      </c>
      <c r="F23" s="8" t="s">
        <v>43</v>
      </c>
    </row>
    <row r="24" spans="1:6" ht="14.1" customHeight="1">
      <c r="A24" s="5">
        <v>6</v>
      </c>
      <c r="B24" s="5">
        <v>1</v>
      </c>
      <c r="C24" s="5">
        <v>129</v>
      </c>
      <c r="D24" s="5">
        <f t="shared" si="0"/>
        <v>1.4463748128962814E-3</v>
      </c>
      <c r="E24" s="5" t="s">
        <v>4</v>
      </c>
      <c r="F24" s="8" t="s">
        <v>44</v>
      </c>
    </row>
    <row r="25" spans="1:6" ht="14.1" customHeight="1">
      <c r="A25" s="5">
        <v>6</v>
      </c>
      <c r="B25" s="5">
        <v>2</v>
      </c>
      <c r="C25" s="5">
        <v>39210</v>
      </c>
      <c r="D25" s="5">
        <f t="shared" si="0"/>
        <v>0.43963066987335814</v>
      </c>
      <c r="E25" s="5" t="s">
        <v>3</v>
      </c>
      <c r="F25" s="8">
        <v>16.057715874132999</v>
      </c>
    </row>
    <row r="26" spans="1:6" ht="14.1" customHeight="1">
      <c r="A26" s="5">
        <v>6</v>
      </c>
      <c r="B26" s="5">
        <v>3</v>
      </c>
      <c r="C26" s="5">
        <v>303695</v>
      </c>
      <c r="D26" s="5">
        <f t="shared" si="0"/>
        <v>3.4050914635855523</v>
      </c>
      <c r="E26" s="5" t="s">
        <v>3</v>
      </c>
      <c r="F26" s="8">
        <v>15.707822750132999</v>
      </c>
    </row>
    <row r="27" spans="1:6" ht="14.1" customHeight="1">
      <c r="A27" s="5">
        <v>6</v>
      </c>
      <c r="B27" s="5">
        <v>4</v>
      </c>
      <c r="C27" s="5">
        <v>361825</v>
      </c>
      <c r="D27" s="5">
        <f t="shared" si="0"/>
        <v>4.0568571060170306</v>
      </c>
      <c r="E27" s="5" t="s">
        <v>3</v>
      </c>
      <c r="F27" s="8">
        <v>15.618884819732999</v>
      </c>
    </row>
    <row r="28" spans="1:6" ht="14.1" customHeight="1">
      <c r="A28" s="5">
        <v>6</v>
      </c>
      <c r="B28" s="5">
        <v>5</v>
      </c>
      <c r="C28" s="5">
        <v>170928</v>
      </c>
      <c r="D28" s="5">
        <f t="shared" si="0"/>
        <v>1.9164802637111285</v>
      </c>
      <c r="E28" s="5" t="s">
        <v>3</v>
      </c>
      <c r="F28" s="8">
        <v>15.377189849866999</v>
      </c>
    </row>
    <row r="29" spans="1:6" ht="14.1" customHeight="1">
      <c r="A29" s="5">
        <v>6</v>
      </c>
      <c r="B29" s="5">
        <v>6</v>
      </c>
      <c r="C29" s="5">
        <v>33657</v>
      </c>
      <c r="D29" s="5">
        <f t="shared" si="0"/>
        <v>0.37736927967170653</v>
      </c>
      <c r="E29" s="5" t="s">
        <v>3</v>
      </c>
      <c r="F29" s="8">
        <v>15.276028933599999</v>
      </c>
    </row>
    <row r="30" spans="1:6" ht="14.1" customHeight="1">
      <c r="A30" s="19" t="s">
        <v>6</v>
      </c>
      <c r="B30" s="19"/>
      <c r="C30" s="6">
        <f>SUM(C2:C29)</f>
        <v>8918850</v>
      </c>
      <c r="D30" s="6">
        <f t="shared" si="0"/>
        <v>100</v>
      </c>
      <c r="E30" s="6"/>
      <c r="F30" s="9"/>
    </row>
  </sheetData>
  <mergeCells count="1">
    <mergeCell ref="A30:B30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F28" sqref="F28"/>
    </sheetView>
  </sheetViews>
  <sheetFormatPr defaultRowHeight="14.1" customHeight="1"/>
  <cols>
    <col min="1" max="5" width="20.625" customWidth="1"/>
    <col min="6" max="6" width="20.625" style="1" customWidth="1"/>
  </cols>
  <sheetData>
    <row r="1" spans="1:6" ht="14.1" customHeight="1">
      <c r="A1" s="2" t="s">
        <v>7</v>
      </c>
      <c r="B1" s="3" t="s">
        <v>8</v>
      </c>
      <c r="C1" s="3" t="s">
        <v>9</v>
      </c>
      <c r="D1" s="3" t="s">
        <v>10</v>
      </c>
      <c r="E1" s="3" t="s">
        <v>0</v>
      </c>
      <c r="F1" s="16" t="s">
        <v>1</v>
      </c>
    </row>
    <row r="2" spans="1:6" ht="14.1" customHeight="1">
      <c r="A2" s="5">
        <v>0</v>
      </c>
      <c r="B2" s="5">
        <v>0</v>
      </c>
      <c r="C2" s="5">
        <v>0</v>
      </c>
      <c r="D2" s="5">
        <f>C2/5200241*100</f>
        <v>0</v>
      </c>
      <c r="E2" s="5" t="s">
        <v>2</v>
      </c>
      <c r="F2" s="8">
        <v>0</v>
      </c>
    </row>
    <row r="3" spans="1:6" ht="14.1" customHeight="1">
      <c r="A3" s="5">
        <v>1</v>
      </c>
      <c r="B3" s="5">
        <v>0</v>
      </c>
      <c r="C3" s="5">
        <v>0</v>
      </c>
      <c r="D3" s="5">
        <f t="shared" ref="D3:D30" si="0">C3/5200241*100</f>
        <v>0</v>
      </c>
      <c r="E3" s="5" t="s">
        <v>2</v>
      </c>
      <c r="F3" s="8">
        <v>0</v>
      </c>
    </row>
    <row r="4" spans="1:6" ht="14.1" customHeight="1">
      <c r="A4" s="5">
        <v>1</v>
      </c>
      <c r="B4" s="5">
        <v>1</v>
      </c>
      <c r="C4" s="5">
        <v>0</v>
      </c>
      <c r="D4" s="5">
        <f t="shared" si="0"/>
        <v>0</v>
      </c>
      <c r="E4" s="5" t="s">
        <v>2</v>
      </c>
      <c r="F4" s="8">
        <v>0</v>
      </c>
    </row>
    <row r="5" spans="1:6" ht="14.1" customHeight="1">
      <c r="A5" s="5">
        <v>2</v>
      </c>
      <c r="B5" s="5">
        <v>0</v>
      </c>
      <c r="C5" s="5">
        <v>0</v>
      </c>
      <c r="D5" s="5">
        <f t="shared" si="0"/>
        <v>0</v>
      </c>
      <c r="E5" s="5" t="s">
        <v>2</v>
      </c>
      <c r="F5" s="8">
        <v>0</v>
      </c>
    </row>
    <row r="6" spans="1:6" ht="14.1" customHeight="1">
      <c r="A6" s="5">
        <v>2</v>
      </c>
      <c r="B6" s="5">
        <v>1</v>
      </c>
      <c r="C6" s="5">
        <v>0</v>
      </c>
      <c r="D6" s="5">
        <f t="shared" si="0"/>
        <v>0</v>
      </c>
      <c r="E6" s="5" t="s">
        <v>2</v>
      </c>
      <c r="F6" s="8">
        <v>0</v>
      </c>
    </row>
    <row r="7" spans="1:6" ht="14.1" customHeight="1">
      <c r="A7" s="5">
        <v>2</v>
      </c>
      <c r="B7" s="5">
        <v>2</v>
      </c>
      <c r="C7" s="5">
        <v>0</v>
      </c>
      <c r="D7" s="5">
        <f t="shared" si="0"/>
        <v>0</v>
      </c>
      <c r="E7" s="5" t="s">
        <v>2</v>
      </c>
      <c r="F7" s="8">
        <v>0</v>
      </c>
    </row>
    <row r="8" spans="1:6" ht="14.1" customHeight="1">
      <c r="A8" s="5">
        <v>3</v>
      </c>
      <c r="B8" s="5">
        <v>0</v>
      </c>
      <c r="C8" s="5">
        <v>6973</v>
      </c>
      <c r="D8" s="5">
        <f t="shared" si="0"/>
        <v>0.13408993929319815</v>
      </c>
      <c r="E8" s="5" t="s">
        <v>5</v>
      </c>
      <c r="F8" s="8" t="s">
        <v>39</v>
      </c>
    </row>
    <row r="9" spans="1:6" ht="14.1" customHeight="1">
      <c r="A9" s="5">
        <v>3</v>
      </c>
      <c r="B9" s="5">
        <v>1</v>
      </c>
      <c r="C9" s="5">
        <v>17176</v>
      </c>
      <c r="D9" s="5">
        <f t="shared" si="0"/>
        <v>0.33029238452602488</v>
      </c>
      <c r="E9" s="5" t="s">
        <v>3</v>
      </c>
      <c r="F9" s="8">
        <v>16.530365210932999</v>
      </c>
    </row>
    <row r="10" spans="1:6" ht="14.1" customHeight="1">
      <c r="A10" s="5">
        <v>3</v>
      </c>
      <c r="B10" s="5">
        <v>2</v>
      </c>
      <c r="C10" s="5">
        <v>86257</v>
      </c>
      <c r="D10" s="5">
        <f t="shared" si="0"/>
        <v>1.6587115866360809</v>
      </c>
      <c r="E10" s="5" t="s">
        <v>3</v>
      </c>
      <c r="F10" s="8">
        <v>16.325236316800002</v>
      </c>
    </row>
    <row r="11" spans="1:6" ht="14.1" customHeight="1">
      <c r="A11" s="5">
        <v>3</v>
      </c>
      <c r="B11" s="5">
        <v>3</v>
      </c>
      <c r="C11" s="5">
        <v>249144</v>
      </c>
      <c r="D11" s="5">
        <f t="shared" si="0"/>
        <v>4.7910087244033495</v>
      </c>
      <c r="E11" s="5" t="s">
        <v>3</v>
      </c>
      <c r="F11" s="8">
        <v>15.999139873067</v>
      </c>
    </row>
    <row r="12" spans="1:6" ht="14.1" customHeight="1">
      <c r="A12" s="5">
        <v>4</v>
      </c>
      <c r="B12" s="5">
        <v>0</v>
      </c>
      <c r="C12" s="5">
        <v>0</v>
      </c>
      <c r="D12" s="5">
        <f t="shared" si="0"/>
        <v>0</v>
      </c>
      <c r="E12" s="5" t="s">
        <v>2</v>
      </c>
      <c r="F12" s="8">
        <v>0</v>
      </c>
    </row>
    <row r="13" spans="1:6" ht="14.1" customHeight="1">
      <c r="A13" s="5">
        <v>4</v>
      </c>
      <c r="B13" s="5">
        <v>1</v>
      </c>
      <c r="C13" s="5">
        <v>7132</v>
      </c>
      <c r="D13" s="5">
        <f t="shared" si="0"/>
        <v>0.13714748989517986</v>
      </c>
      <c r="E13" s="5" t="s">
        <v>3</v>
      </c>
      <c r="F13" s="8">
        <v>16.518461856266999</v>
      </c>
    </row>
    <row r="14" spans="1:6" ht="14.1" customHeight="1">
      <c r="A14" s="5">
        <v>4</v>
      </c>
      <c r="B14" s="5">
        <v>2</v>
      </c>
      <c r="C14" s="5">
        <v>105898</v>
      </c>
      <c r="D14" s="5">
        <f t="shared" si="0"/>
        <v>2.0364056204318226</v>
      </c>
      <c r="E14" s="5" t="s">
        <v>3</v>
      </c>
      <c r="F14" s="8">
        <v>16.346566413333001</v>
      </c>
    </row>
    <row r="15" spans="1:6" ht="14.1" customHeight="1">
      <c r="A15" s="5">
        <v>4</v>
      </c>
      <c r="B15" s="5">
        <v>3</v>
      </c>
      <c r="C15" s="5">
        <v>590359</v>
      </c>
      <c r="D15" s="5">
        <f t="shared" si="0"/>
        <v>11.352531546134111</v>
      </c>
      <c r="E15" s="5" t="s">
        <v>3</v>
      </c>
      <c r="F15" s="8">
        <v>16.083484658667</v>
      </c>
    </row>
    <row r="16" spans="1:6" ht="14.1" customHeight="1">
      <c r="A16" s="5">
        <v>4</v>
      </c>
      <c r="B16" s="5">
        <v>4</v>
      </c>
      <c r="C16" s="5">
        <v>1204073</v>
      </c>
      <c r="D16" s="5">
        <f t="shared" si="0"/>
        <v>23.15417689295554</v>
      </c>
      <c r="E16" s="5" t="s">
        <v>3</v>
      </c>
      <c r="F16" s="8">
        <v>15.832687953333</v>
      </c>
    </row>
    <row r="17" spans="1:6" ht="14.1" customHeight="1">
      <c r="A17" s="5">
        <v>5</v>
      </c>
      <c r="B17" s="5">
        <v>0</v>
      </c>
      <c r="C17" s="5">
        <v>0</v>
      </c>
      <c r="D17" s="5">
        <f t="shared" si="0"/>
        <v>0</v>
      </c>
      <c r="E17" s="5" t="s">
        <v>2</v>
      </c>
      <c r="F17" s="8">
        <v>0</v>
      </c>
    </row>
    <row r="18" spans="1:6" ht="14.1" customHeight="1">
      <c r="A18" s="5">
        <v>5</v>
      </c>
      <c r="B18" s="5">
        <v>1</v>
      </c>
      <c r="C18" s="5">
        <v>0</v>
      </c>
      <c r="D18" s="5">
        <f t="shared" si="0"/>
        <v>0</v>
      </c>
      <c r="E18" s="5" t="s">
        <v>2</v>
      </c>
      <c r="F18" s="8">
        <v>0</v>
      </c>
    </row>
    <row r="19" spans="1:6" ht="14.1" customHeight="1">
      <c r="A19" s="5">
        <v>5</v>
      </c>
      <c r="B19" s="5">
        <v>2</v>
      </c>
      <c r="C19" s="5">
        <v>97805</v>
      </c>
      <c r="D19" s="5">
        <f t="shared" si="0"/>
        <v>1.8807782177787531</v>
      </c>
      <c r="E19" s="5" t="s">
        <v>3</v>
      </c>
      <c r="F19" s="8">
        <v>15.983813500267001</v>
      </c>
    </row>
    <row r="20" spans="1:6" ht="14.1" customHeight="1">
      <c r="A20" s="5">
        <v>5</v>
      </c>
      <c r="B20" s="5">
        <v>3</v>
      </c>
      <c r="C20" s="5">
        <v>612075</v>
      </c>
      <c r="D20" s="5">
        <f t="shared" si="0"/>
        <v>11.770127576779615</v>
      </c>
      <c r="E20" s="5" t="s">
        <v>3</v>
      </c>
      <c r="F20" s="8">
        <v>15.755368070133001</v>
      </c>
    </row>
    <row r="21" spans="1:6" ht="14.1" customHeight="1">
      <c r="A21" s="5">
        <v>5</v>
      </c>
      <c r="B21" s="5">
        <v>4</v>
      </c>
      <c r="C21" s="5">
        <v>1337993</v>
      </c>
      <c r="D21" s="5">
        <f t="shared" si="0"/>
        <v>25.729442154700138</v>
      </c>
      <c r="E21" s="5" t="s">
        <v>3</v>
      </c>
      <c r="F21" s="8">
        <v>15.4957697352</v>
      </c>
    </row>
    <row r="22" spans="1:6" ht="14.1" customHeight="1">
      <c r="A22" s="5">
        <v>5</v>
      </c>
      <c r="B22" s="5">
        <v>5</v>
      </c>
      <c r="C22" s="5">
        <v>411443</v>
      </c>
      <c r="D22" s="5">
        <f t="shared" si="0"/>
        <v>7.9119986939066873</v>
      </c>
      <c r="E22" s="5" t="s">
        <v>3</v>
      </c>
      <c r="F22" s="8">
        <v>15.337775674133001</v>
      </c>
    </row>
    <row r="23" spans="1:6" ht="14.1" customHeight="1">
      <c r="A23" s="5">
        <v>6</v>
      </c>
      <c r="B23" s="5">
        <v>0</v>
      </c>
      <c r="C23" s="5">
        <v>0</v>
      </c>
      <c r="D23" s="5">
        <f t="shared" si="0"/>
        <v>0</v>
      </c>
      <c r="E23" s="5" t="s">
        <v>2</v>
      </c>
      <c r="F23" s="8">
        <v>0</v>
      </c>
    </row>
    <row r="24" spans="1:6" ht="14.1" customHeight="1">
      <c r="A24" s="5">
        <v>6</v>
      </c>
      <c r="B24" s="5">
        <v>1</v>
      </c>
      <c r="C24" s="5">
        <v>0</v>
      </c>
      <c r="D24" s="5">
        <f t="shared" si="0"/>
        <v>0</v>
      </c>
      <c r="E24" s="5" t="s">
        <v>2</v>
      </c>
      <c r="F24" s="8">
        <v>0</v>
      </c>
    </row>
    <row r="25" spans="1:6" ht="14.1" customHeight="1">
      <c r="A25" s="5">
        <v>6</v>
      </c>
      <c r="B25" s="5">
        <v>2</v>
      </c>
      <c r="C25" s="5">
        <v>30371</v>
      </c>
      <c r="D25" s="5">
        <f t="shared" si="0"/>
        <v>0.58403062473450751</v>
      </c>
      <c r="E25" s="5" t="s">
        <v>3</v>
      </c>
      <c r="F25" s="8">
        <v>15.867778274400001</v>
      </c>
    </row>
    <row r="26" spans="1:6" ht="14.1" customHeight="1">
      <c r="A26" s="5">
        <v>6</v>
      </c>
      <c r="B26" s="5">
        <v>3</v>
      </c>
      <c r="C26" s="5">
        <v>169948</v>
      </c>
      <c r="D26" s="5">
        <f t="shared" si="0"/>
        <v>3.2680793063244571</v>
      </c>
      <c r="E26" s="5" t="s">
        <v>3</v>
      </c>
      <c r="F26" s="8">
        <v>15.552307040266999</v>
      </c>
    </row>
    <row r="27" spans="1:6" ht="14.1" customHeight="1">
      <c r="A27" s="5">
        <v>6</v>
      </c>
      <c r="B27" s="5">
        <v>4</v>
      </c>
      <c r="C27" s="5">
        <v>166790</v>
      </c>
      <c r="D27" s="5">
        <f t="shared" si="0"/>
        <v>3.2073513516008201</v>
      </c>
      <c r="E27" s="5" t="s">
        <v>3</v>
      </c>
      <c r="F27" s="8">
        <v>15.279709072533</v>
      </c>
    </row>
    <row r="28" spans="1:6" ht="14.1" customHeight="1">
      <c r="A28" s="5">
        <v>6</v>
      </c>
      <c r="B28" s="5">
        <v>5</v>
      </c>
      <c r="C28" s="5">
        <v>90707</v>
      </c>
      <c r="D28" s="5">
        <f t="shared" si="0"/>
        <v>1.7442845437355692</v>
      </c>
      <c r="E28" s="5" t="s">
        <v>3</v>
      </c>
      <c r="F28" s="8" t="s">
        <v>40</v>
      </c>
    </row>
    <row r="29" spans="1:6" ht="14.1" customHeight="1">
      <c r="A29" s="5">
        <v>6</v>
      </c>
      <c r="B29" s="5">
        <v>6</v>
      </c>
      <c r="C29" s="5">
        <v>16097</v>
      </c>
      <c r="D29" s="5">
        <f t="shared" si="0"/>
        <v>0.30954334616414891</v>
      </c>
      <c r="E29" s="5" t="s">
        <v>3</v>
      </c>
      <c r="F29" s="8">
        <v>15.091214299200001</v>
      </c>
    </row>
    <row r="30" spans="1:6" ht="14.1" customHeight="1">
      <c r="A30" s="19" t="s">
        <v>11</v>
      </c>
      <c r="B30" s="19"/>
      <c r="C30" s="6">
        <f>SUM(C2:C29)</f>
        <v>5200241</v>
      </c>
      <c r="D30" s="6">
        <f t="shared" si="0"/>
        <v>100</v>
      </c>
      <c r="E30" s="6"/>
      <c r="F30" s="9"/>
    </row>
  </sheetData>
  <mergeCells count="1">
    <mergeCell ref="A30:B30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G31" sqref="G31"/>
    </sheetView>
  </sheetViews>
  <sheetFormatPr defaultRowHeight="14.1" customHeight="1"/>
  <cols>
    <col min="1" max="5" width="20.625" style="4" customWidth="1"/>
    <col min="6" max="6" width="20.625" style="7" customWidth="1"/>
  </cols>
  <sheetData>
    <row r="1" spans="1:6" ht="14.1" customHeight="1">
      <c r="A1" s="2" t="s">
        <v>7</v>
      </c>
      <c r="B1" s="3" t="s">
        <v>8</v>
      </c>
      <c r="C1" s="3" t="s">
        <v>9</v>
      </c>
      <c r="D1" s="3" t="s">
        <v>10</v>
      </c>
      <c r="E1" s="3" t="s">
        <v>0</v>
      </c>
      <c r="F1" s="16" t="s">
        <v>1</v>
      </c>
    </row>
    <row r="2" spans="1:6" ht="14.1" customHeight="1">
      <c r="A2" s="4">
        <v>0</v>
      </c>
      <c r="B2" s="4">
        <v>0</v>
      </c>
      <c r="C2" s="4">
        <v>0</v>
      </c>
      <c r="D2" s="4">
        <f>C2/1313702*100</f>
        <v>0</v>
      </c>
      <c r="E2" s="4" t="s">
        <v>2</v>
      </c>
      <c r="F2" s="7">
        <v>0</v>
      </c>
    </row>
    <row r="3" spans="1:6" ht="14.1" customHeight="1">
      <c r="A3" s="4">
        <v>1</v>
      </c>
      <c r="B3" s="4">
        <v>0</v>
      </c>
      <c r="C3" s="4">
        <v>0</v>
      </c>
      <c r="D3" s="4">
        <f t="shared" ref="D3:D30" si="0">C3/1313702*100</f>
        <v>0</v>
      </c>
      <c r="E3" s="4" t="s">
        <v>2</v>
      </c>
      <c r="F3" s="7">
        <v>0</v>
      </c>
    </row>
    <row r="4" spans="1:6" ht="14.1" customHeight="1">
      <c r="A4" s="4">
        <v>1</v>
      </c>
      <c r="B4" s="4">
        <v>1</v>
      </c>
      <c r="C4" s="4">
        <v>0</v>
      </c>
      <c r="D4" s="4">
        <f t="shared" si="0"/>
        <v>0</v>
      </c>
      <c r="E4" s="4" t="s">
        <v>2</v>
      </c>
      <c r="F4" s="7">
        <v>0</v>
      </c>
    </row>
    <row r="5" spans="1:6" ht="14.1" customHeight="1">
      <c r="A5" s="4">
        <v>2</v>
      </c>
      <c r="B5" s="4">
        <v>0</v>
      </c>
      <c r="C5" s="4">
        <v>1762</v>
      </c>
      <c r="D5" s="4">
        <f t="shared" si="0"/>
        <v>0.13412478629095487</v>
      </c>
      <c r="E5" s="4" t="s">
        <v>4</v>
      </c>
      <c r="F5" s="7" t="s">
        <v>33</v>
      </c>
    </row>
    <row r="6" spans="1:6" ht="14.1" customHeight="1">
      <c r="A6" s="4">
        <v>2</v>
      </c>
      <c r="B6" s="4">
        <v>1</v>
      </c>
      <c r="C6" s="4">
        <v>1021</v>
      </c>
      <c r="D6" s="4">
        <f t="shared" si="0"/>
        <v>7.7719300115246831E-2</v>
      </c>
      <c r="E6" s="4" t="s">
        <v>3</v>
      </c>
      <c r="F6" s="7">
        <v>16.657569890666998</v>
      </c>
    </row>
    <row r="7" spans="1:6" ht="14.1" customHeight="1">
      <c r="A7" s="4">
        <v>2</v>
      </c>
      <c r="B7" s="4">
        <v>2</v>
      </c>
      <c r="C7" s="4">
        <v>264</v>
      </c>
      <c r="D7" s="4">
        <f t="shared" si="0"/>
        <v>2.0095881714422299E-2</v>
      </c>
      <c r="E7" s="4" t="s">
        <v>4</v>
      </c>
      <c r="F7" s="7" t="s">
        <v>34</v>
      </c>
    </row>
    <row r="8" spans="1:6" ht="14.1" customHeight="1">
      <c r="A8" s="4">
        <v>3</v>
      </c>
      <c r="B8" s="4">
        <v>0</v>
      </c>
      <c r="C8" s="4">
        <v>14330</v>
      </c>
      <c r="D8" s="4">
        <f t="shared" si="0"/>
        <v>1.0908105491199678</v>
      </c>
      <c r="E8" s="4" t="s">
        <v>5</v>
      </c>
      <c r="F8" s="7" t="s">
        <v>35</v>
      </c>
    </row>
    <row r="9" spans="1:6" ht="14.1" customHeight="1">
      <c r="A9" s="4">
        <v>3</v>
      </c>
      <c r="B9" s="4">
        <v>1</v>
      </c>
      <c r="C9" s="4">
        <v>182</v>
      </c>
      <c r="D9" s="4">
        <f t="shared" si="0"/>
        <v>1.385397906070022E-2</v>
      </c>
      <c r="E9" s="4" t="s">
        <v>4</v>
      </c>
      <c r="F9" s="7" t="s">
        <v>36</v>
      </c>
    </row>
    <row r="10" spans="1:6" ht="14.1" customHeight="1">
      <c r="A10" s="4">
        <v>3</v>
      </c>
      <c r="B10" s="4">
        <v>2</v>
      </c>
      <c r="C10" s="4">
        <v>16080</v>
      </c>
      <c r="D10" s="4">
        <f t="shared" si="0"/>
        <v>1.2240218862420855</v>
      </c>
      <c r="E10" s="4" t="s">
        <v>3</v>
      </c>
      <c r="F10" s="7">
        <v>16.222028556266999</v>
      </c>
    </row>
    <row r="11" spans="1:6" ht="14.1" customHeight="1">
      <c r="A11" s="4">
        <v>3</v>
      </c>
      <c r="B11" s="4">
        <v>3</v>
      </c>
      <c r="C11" s="4">
        <v>55406</v>
      </c>
      <c r="D11" s="4">
        <f t="shared" si="0"/>
        <v>4.2175470540503097</v>
      </c>
      <c r="E11" s="4" t="s">
        <v>3</v>
      </c>
      <c r="F11" s="7">
        <v>15.981589673333</v>
      </c>
    </row>
    <row r="12" spans="1:6" ht="14.1" customHeight="1">
      <c r="A12" s="4">
        <v>4</v>
      </c>
      <c r="B12" s="4">
        <v>0</v>
      </c>
      <c r="C12" s="4">
        <v>0</v>
      </c>
      <c r="D12" s="4">
        <f t="shared" si="0"/>
        <v>0</v>
      </c>
      <c r="E12" s="4" t="s">
        <v>2</v>
      </c>
      <c r="F12" s="7">
        <v>0</v>
      </c>
    </row>
    <row r="13" spans="1:6" ht="14.1" customHeight="1">
      <c r="A13" s="4">
        <v>4</v>
      </c>
      <c r="B13" s="4">
        <v>1</v>
      </c>
      <c r="C13" s="4">
        <v>0</v>
      </c>
      <c r="D13" s="4">
        <f t="shared" si="0"/>
        <v>0</v>
      </c>
      <c r="E13" s="4" t="s">
        <v>2</v>
      </c>
      <c r="F13" s="7">
        <v>0</v>
      </c>
    </row>
    <row r="14" spans="1:6" ht="14.1" customHeight="1">
      <c r="A14" s="4">
        <v>4</v>
      </c>
      <c r="B14" s="4">
        <v>2</v>
      </c>
      <c r="C14" s="4">
        <v>16139</v>
      </c>
      <c r="D14" s="4">
        <f t="shared" si="0"/>
        <v>1.2285130113222025</v>
      </c>
      <c r="E14" s="4" t="s">
        <v>3</v>
      </c>
      <c r="F14" s="7">
        <v>16.288634103467</v>
      </c>
    </row>
    <row r="15" spans="1:6" ht="14.1" customHeight="1">
      <c r="A15" s="4">
        <v>4</v>
      </c>
      <c r="B15" s="4">
        <v>3</v>
      </c>
      <c r="C15" s="4">
        <v>137587</v>
      </c>
      <c r="D15" s="4">
        <f t="shared" si="0"/>
        <v>10.473227566069017</v>
      </c>
      <c r="E15" s="4" t="s">
        <v>3</v>
      </c>
      <c r="F15" s="7">
        <v>16.002616053067001</v>
      </c>
    </row>
    <row r="16" spans="1:6" ht="14.1" customHeight="1">
      <c r="A16" s="4">
        <v>4</v>
      </c>
      <c r="B16" s="4">
        <v>4</v>
      </c>
      <c r="C16" s="4">
        <v>340221</v>
      </c>
      <c r="D16" s="4">
        <f t="shared" si="0"/>
        <v>25.897882472585103</v>
      </c>
      <c r="E16" s="4" t="s">
        <v>3</v>
      </c>
      <c r="F16" s="7">
        <v>15.782111446667001</v>
      </c>
    </row>
    <row r="17" spans="1:6" ht="14.1" customHeight="1">
      <c r="A17" s="4">
        <v>5</v>
      </c>
      <c r="B17" s="4">
        <v>0</v>
      </c>
      <c r="C17" s="4">
        <v>0</v>
      </c>
      <c r="D17" s="4">
        <f t="shared" si="0"/>
        <v>0</v>
      </c>
      <c r="E17" s="4" t="s">
        <v>2</v>
      </c>
      <c r="F17" s="7">
        <v>0</v>
      </c>
    </row>
    <row r="18" spans="1:6" ht="14.1" customHeight="1">
      <c r="A18" s="4">
        <v>5</v>
      </c>
      <c r="B18" s="4">
        <v>1</v>
      </c>
      <c r="C18" s="4">
        <v>0</v>
      </c>
      <c r="D18" s="4">
        <f t="shared" si="0"/>
        <v>0</v>
      </c>
      <c r="E18" s="4" t="s">
        <v>2</v>
      </c>
      <c r="F18" s="7">
        <v>0</v>
      </c>
    </row>
    <row r="19" spans="1:6" ht="14.1" customHeight="1">
      <c r="A19" s="4">
        <v>5</v>
      </c>
      <c r="B19" s="4">
        <v>2</v>
      </c>
      <c r="C19" s="4">
        <v>18369</v>
      </c>
      <c r="D19" s="4">
        <f t="shared" si="0"/>
        <v>1.3982623151978151</v>
      </c>
      <c r="E19" s="4" t="s">
        <v>3</v>
      </c>
      <c r="F19" s="7" t="s">
        <v>37</v>
      </c>
    </row>
    <row r="20" spans="1:6" ht="14.1" customHeight="1">
      <c r="A20" s="4">
        <v>5</v>
      </c>
      <c r="B20" s="4">
        <v>3</v>
      </c>
      <c r="C20" s="4">
        <v>129100</v>
      </c>
      <c r="D20" s="4">
        <f t="shared" si="0"/>
        <v>9.827190641408782</v>
      </c>
      <c r="E20" s="4" t="s">
        <v>3</v>
      </c>
      <c r="F20" s="7">
        <v>15.721561799467</v>
      </c>
    </row>
    <row r="21" spans="1:6" ht="14.1" customHeight="1">
      <c r="A21" s="4">
        <v>5</v>
      </c>
      <c r="B21" s="4">
        <v>4</v>
      </c>
      <c r="C21" s="4">
        <v>339293</v>
      </c>
      <c r="D21" s="4">
        <f t="shared" si="0"/>
        <v>25.827242403528349</v>
      </c>
      <c r="E21" s="4" t="s">
        <v>3</v>
      </c>
      <c r="F21" s="7">
        <v>15.4823003624</v>
      </c>
    </row>
    <row r="22" spans="1:6" ht="14.1" customHeight="1">
      <c r="A22" s="4">
        <v>5</v>
      </c>
      <c r="B22" s="4">
        <v>5</v>
      </c>
      <c r="C22" s="4">
        <v>95468</v>
      </c>
      <c r="D22" s="4">
        <f t="shared" si="0"/>
        <v>7.2670971042138932</v>
      </c>
      <c r="E22" s="4" t="s">
        <v>3</v>
      </c>
      <c r="F22" s="7">
        <v>15.3434761792</v>
      </c>
    </row>
    <row r="23" spans="1:6" ht="14.1" customHeight="1">
      <c r="A23" s="4">
        <v>6</v>
      </c>
      <c r="B23" s="4">
        <v>0</v>
      </c>
      <c r="C23" s="4">
        <v>0</v>
      </c>
      <c r="D23" s="4">
        <f t="shared" si="0"/>
        <v>0</v>
      </c>
      <c r="E23" s="4" t="s">
        <v>2</v>
      </c>
      <c r="F23" s="7">
        <v>0</v>
      </c>
    </row>
    <row r="24" spans="1:6" ht="14.1" customHeight="1">
      <c r="A24" s="4">
        <v>6</v>
      </c>
      <c r="B24" s="4">
        <v>1</v>
      </c>
      <c r="C24" s="4">
        <v>0</v>
      </c>
      <c r="D24" s="4">
        <f t="shared" si="0"/>
        <v>0</v>
      </c>
      <c r="E24" s="4" t="s">
        <v>2</v>
      </c>
      <c r="F24" s="7">
        <v>0</v>
      </c>
    </row>
    <row r="25" spans="1:6" ht="14.1" customHeight="1">
      <c r="A25" s="4">
        <v>6</v>
      </c>
      <c r="B25" s="4">
        <v>2</v>
      </c>
      <c r="C25" s="4">
        <v>46756</v>
      </c>
      <c r="D25" s="4">
        <f t="shared" si="0"/>
        <v>3.5591024448467006</v>
      </c>
      <c r="E25" s="4" t="s">
        <v>3</v>
      </c>
      <c r="F25" s="7" t="s">
        <v>38</v>
      </c>
    </row>
    <row r="26" spans="1:6" ht="14.1" customHeight="1">
      <c r="A26" s="4">
        <v>6</v>
      </c>
      <c r="B26" s="4">
        <v>3</v>
      </c>
      <c r="C26" s="4">
        <v>33893</v>
      </c>
      <c r="D26" s="4">
        <f t="shared" si="0"/>
        <v>2.5799610566171021</v>
      </c>
      <c r="E26" s="4" t="s">
        <v>3</v>
      </c>
      <c r="F26" s="7">
        <v>15.512705568267</v>
      </c>
    </row>
    <row r="27" spans="1:6" ht="14.1" customHeight="1">
      <c r="A27" s="4">
        <v>6</v>
      </c>
      <c r="B27" s="4">
        <v>4</v>
      </c>
      <c r="C27" s="4">
        <v>46008</v>
      </c>
      <c r="D27" s="4">
        <f t="shared" si="0"/>
        <v>3.5021641133225043</v>
      </c>
      <c r="E27" s="4" t="s">
        <v>3</v>
      </c>
      <c r="F27" s="7">
        <v>15.263552224267</v>
      </c>
    </row>
    <row r="28" spans="1:6" ht="14.1" customHeight="1">
      <c r="A28" s="4">
        <v>6</v>
      </c>
      <c r="B28" s="4">
        <v>5</v>
      </c>
      <c r="C28" s="4">
        <v>18415</v>
      </c>
      <c r="D28" s="4">
        <f t="shared" si="0"/>
        <v>1.401763870345025</v>
      </c>
      <c r="E28" s="4" t="s">
        <v>3</v>
      </c>
      <c r="F28" s="7">
        <v>15.147560640532999</v>
      </c>
    </row>
    <row r="29" spans="1:6" ht="14.1" customHeight="1">
      <c r="A29" s="4">
        <v>6</v>
      </c>
      <c r="B29" s="4">
        <v>6</v>
      </c>
      <c r="C29" s="4">
        <v>3408</v>
      </c>
      <c r="D29" s="4">
        <f t="shared" si="0"/>
        <v>0.25941956394981514</v>
      </c>
      <c r="E29" s="4" t="s">
        <v>3</v>
      </c>
      <c r="F29" s="7">
        <v>15.047589414400001</v>
      </c>
    </row>
    <row r="30" spans="1:6" ht="14.1" customHeight="1">
      <c r="A30" s="19" t="s">
        <v>11</v>
      </c>
      <c r="B30" s="19"/>
      <c r="C30" s="6">
        <f>SUM(C2:C29)</f>
        <v>1313702</v>
      </c>
      <c r="D30" s="6">
        <f t="shared" si="0"/>
        <v>100</v>
      </c>
      <c r="E30" s="6"/>
      <c r="F30" s="9"/>
    </row>
  </sheetData>
  <mergeCells count="1">
    <mergeCell ref="A30:B30"/>
  </mergeCells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F29" sqref="F29"/>
    </sheetView>
  </sheetViews>
  <sheetFormatPr defaultRowHeight="14.1" customHeight="1"/>
  <cols>
    <col min="1" max="5" width="20.625" style="4" customWidth="1"/>
    <col min="6" max="6" width="20.625" style="7" customWidth="1"/>
  </cols>
  <sheetData>
    <row r="1" spans="1:6" ht="14.1" customHeight="1">
      <c r="A1" s="2" t="s">
        <v>7</v>
      </c>
      <c r="B1" s="3" t="s">
        <v>8</v>
      </c>
      <c r="C1" s="3" t="s">
        <v>9</v>
      </c>
      <c r="D1" s="3" t="s">
        <v>10</v>
      </c>
      <c r="E1" s="3" t="s">
        <v>0</v>
      </c>
      <c r="F1" s="16" t="s">
        <v>1</v>
      </c>
    </row>
    <row r="2" spans="1:6" ht="14.1" customHeight="1">
      <c r="A2" s="4">
        <v>0</v>
      </c>
      <c r="B2" s="4">
        <v>0</v>
      </c>
      <c r="C2" s="4">
        <v>0</v>
      </c>
      <c r="D2" s="4">
        <f>C2/1086084*100</f>
        <v>0</v>
      </c>
      <c r="E2" s="4" t="s">
        <v>2</v>
      </c>
      <c r="F2" s="7">
        <v>0</v>
      </c>
    </row>
    <row r="3" spans="1:6" ht="14.1" customHeight="1">
      <c r="A3" s="4">
        <v>1</v>
      </c>
      <c r="B3" s="4">
        <v>0</v>
      </c>
      <c r="C3" s="4">
        <v>0</v>
      </c>
      <c r="D3" s="4">
        <f t="shared" ref="D3:D30" si="0">C3/1086084*100</f>
        <v>0</v>
      </c>
      <c r="E3" s="4" t="s">
        <v>2</v>
      </c>
      <c r="F3" s="7">
        <v>0</v>
      </c>
    </row>
    <row r="4" spans="1:6" ht="14.1" customHeight="1">
      <c r="A4" s="4">
        <v>1</v>
      </c>
      <c r="B4" s="4">
        <v>1</v>
      </c>
      <c r="C4" s="4">
        <v>0</v>
      </c>
      <c r="D4" s="4">
        <f t="shared" si="0"/>
        <v>0</v>
      </c>
      <c r="E4" s="4" t="s">
        <v>2</v>
      </c>
      <c r="F4" s="7">
        <v>0</v>
      </c>
    </row>
    <row r="5" spans="1:6" ht="14.1" customHeight="1">
      <c r="A5" s="4">
        <v>2</v>
      </c>
      <c r="B5" s="4">
        <v>0</v>
      </c>
      <c r="C5" s="4">
        <v>6291</v>
      </c>
      <c r="D5" s="4">
        <f t="shared" si="0"/>
        <v>0.57923696509662237</v>
      </c>
      <c r="E5" s="4" t="s">
        <v>4</v>
      </c>
      <c r="F5" s="7" t="s">
        <v>31</v>
      </c>
    </row>
    <row r="6" spans="1:6" ht="14.1" customHeight="1">
      <c r="A6" s="4">
        <v>2</v>
      </c>
      <c r="B6" s="4">
        <v>1</v>
      </c>
      <c r="C6" s="4">
        <v>0</v>
      </c>
      <c r="D6" s="4">
        <f t="shared" si="0"/>
        <v>0</v>
      </c>
      <c r="E6" s="4" t="s">
        <v>2</v>
      </c>
      <c r="F6" s="7">
        <v>0</v>
      </c>
    </row>
    <row r="7" spans="1:6" ht="14.1" customHeight="1">
      <c r="A7" s="4">
        <v>2</v>
      </c>
      <c r="B7" s="4">
        <v>2</v>
      </c>
      <c r="C7" s="4">
        <v>0</v>
      </c>
      <c r="D7" s="4">
        <f t="shared" si="0"/>
        <v>0</v>
      </c>
      <c r="E7" s="4" t="s">
        <v>2</v>
      </c>
      <c r="F7" s="7">
        <v>0</v>
      </c>
    </row>
    <row r="8" spans="1:6" ht="14.1" customHeight="1">
      <c r="A8" s="4">
        <v>3</v>
      </c>
      <c r="B8" s="4">
        <v>0</v>
      </c>
      <c r="C8" s="4">
        <v>0</v>
      </c>
      <c r="D8" s="4">
        <f t="shared" si="0"/>
        <v>0</v>
      </c>
      <c r="E8" s="4" t="s">
        <v>2</v>
      </c>
      <c r="F8" s="7">
        <v>0</v>
      </c>
    </row>
    <row r="9" spans="1:6" ht="14.1" customHeight="1">
      <c r="A9" s="4">
        <v>3</v>
      </c>
      <c r="B9" s="4">
        <v>1</v>
      </c>
      <c r="C9" s="4">
        <v>0</v>
      </c>
      <c r="D9" s="4">
        <f t="shared" si="0"/>
        <v>0</v>
      </c>
      <c r="E9" s="4" t="s">
        <v>2</v>
      </c>
      <c r="F9" s="7">
        <v>0</v>
      </c>
    </row>
    <row r="10" spans="1:6" ht="14.1" customHeight="1">
      <c r="A10" s="4">
        <v>3</v>
      </c>
      <c r="B10" s="4">
        <v>2</v>
      </c>
      <c r="C10" s="4">
        <v>4556</v>
      </c>
      <c r="D10" s="4">
        <f t="shared" si="0"/>
        <v>0.41948873199494702</v>
      </c>
      <c r="E10" s="4" t="s">
        <v>3</v>
      </c>
      <c r="F10" s="7">
        <v>16.290513158932999</v>
      </c>
    </row>
    <row r="11" spans="1:6" ht="14.1" customHeight="1">
      <c r="A11" s="4">
        <v>3</v>
      </c>
      <c r="B11" s="4">
        <v>3</v>
      </c>
      <c r="C11" s="4">
        <v>57884</v>
      </c>
      <c r="D11" s="4">
        <f t="shared" si="0"/>
        <v>5.3296061814739923</v>
      </c>
      <c r="E11" s="4" t="s">
        <v>3</v>
      </c>
      <c r="F11" s="7">
        <v>16.108730525333002</v>
      </c>
    </row>
    <row r="12" spans="1:6" ht="14.1" customHeight="1">
      <c r="A12" s="4">
        <v>4</v>
      </c>
      <c r="B12" s="4">
        <v>0</v>
      </c>
      <c r="C12" s="4">
        <v>0</v>
      </c>
      <c r="D12" s="4">
        <f t="shared" si="0"/>
        <v>0</v>
      </c>
      <c r="E12" s="4" t="s">
        <v>2</v>
      </c>
      <c r="F12" s="7">
        <v>0</v>
      </c>
    </row>
    <row r="13" spans="1:6" ht="14.1" customHeight="1">
      <c r="A13" s="4">
        <v>4</v>
      </c>
      <c r="B13" s="4">
        <v>1</v>
      </c>
      <c r="C13" s="4">
        <v>0</v>
      </c>
      <c r="D13" s="4">
        <f t="shared" si="0"/>
        <v>0</v>
      </c>
      <c r="E13" s="4" t="s">
        <v>2</v>
      </c>
      <c r="F13" s="7">
        <v>0</v>
      </c>
    </row>
    <row r="14" spans="1:6" ht="14.1" customHeight="1">
      <c r="A14" s="4">
        <v>4</v>
      </c>
      <c r="B14" s="4">
        <v>2</v>
      </c>
      <c r="C14" s="4">
        <v>8058</v>
      </c>
      <c r="D14" s="4">
        <f t="shared" si="0"/>
        <v>0.74193156330449572</v>
      </c>
      <c r="E14" s="4" t="s">
        <v>3</v>
      </c>
      <c r="F14" s="7">
        <v>16.3401303176</v>
      </c>
    </row>
    <row r="15" spans="1:6" ht="14.1" customHeight="1">
      <c r="A15" s="4">
        <v>4</v>
      </c>
      <c r="B15" s="4">
        <v>3</v>
      </c>
      <c r="C15" s="4">
        <v>96784</v>
      </c>
      <c r="D15" s="4">
        <f t="shared" si="0"/>
        <v>8.9112812636959937</v>
      </c>
      <c r="E15" s="4" t="s">
        <v>3</v>
      </c>
      <c r="F15" s="7">
        <v>16.127946504267001</v>
      </c>
    </row>
    <row r="16" spans="1:6" ht="14.1" customHeight="1">
      <c r="A16" s="4">
        <v>4</v>
      </c>
      <c r="B16" s="4">
        <v>4</v>
      </c>
      <c r="C16" s="4">
        <v>297309</v>
      </c>
      <c r="D16" s="4">
        <f t="shared" si="0"/>
        <v>27.374401979957351</v>
      </c>
      <c r="E16" s="4" t="s">
        <v>3</v>
      </c>
      <c r="F16" s="7">
        <v>15.905479930133</v>
      </c>
    </row>
    <row r="17" spans="1:6" ht="14.1" customHeight="1">
      <c r="A17" s="4">
        <v>5</v>
      </c>
      <c r="B17" s="4">
        <v>0</v>
      </c>
      <c r="C17" s="4">
        <v>0</v>
      </c>
      <c r="D17" s="4">
        <f t="shared" si="0"/>
        <v>0</v>
      </c>
      <c r="E17" s="4" t="s">
        <v>2</v>
      </c>
      <c r="F17" s="7">
        <v>0</v>
      </c>
    </row>
    <row r="18" spans="1:6" ht="14.1" customHeight="1">
      <c r="A18" s="4">
        <v>5</v>
      </c>
      <c r="B18" s="4">
        <v>1</v>
      </c>
      <c r="C18" s="4">
        <v>0</v>
      </c>
      <c r="D18" s="4">
        <f t="shared" si="0"/>
        <v>0</v>
      </c>
      <c r="E18" s="4" t="s">
        <v>2</v>
      </c>
      <c r="F18" s="7">
        <v>0</v>
      </c>
    </row>
    <row r="19" spans="1:6" ht="14.1" customHeight="1">
      <c r="A19" s="4">
        <v>5</v>
      </c>
      <c r="B19" s="4">
        <v>2</v>
      </c>
      <c r="C19" s="4">
        <v>7147</v>
      </c>
      <c r="D19" s="4">
        <f t="shared" si="0"/>
        <v>0.65805223168742011</v>
      </c>
      <c r="E19" s="4" t="s">
        <v>3</v>
      </c>
      <c r="F19" s="7">
        <v>16.031798030400001</v>
      </c>
    </row>
    <row r="20" spans="1:6" ht="14.1" customHeight="1">
      <c r="A20" s="4">
        <v>5</v>
      </c>
      <c r="B20" s="4">
        <v>3</v>
      </c>
      <c r="C20" s="4">
        <v>98834</v>
      </c>
      <c r="D20" s="4">
        <f t="shared" si="0"/>
        <v>9.1000327783118067</v>
      </c>
      <c r="E20" s="4" t="s">
        <v>3</v>
      </c>
      <c r="F20" s="7">
        <v>15.806248234132999</v>
      </c>
    </row>
    <row r="21" spans="1:6" ht="14.1" customHeight="1">
      <c r="A21" s="4">
        <v>5</v>
      </c>
      <c r="B21" s="4">
        <v>4</v>
      </c>
      <c r="C21" s="4">
        <v>313093</v>
      </c>
      <c r="D21" s="4">
        <f t="shared" si="0"/>
        <v>28.827696568589538</v>
      </c>
      <c r="E21" s="4" t="s">
        <v>3</v>
      </c>
      <c r="F21" s="7">
        <v>15.574627902933001</v>
      </c>
    </row>
    <row r="22" spans="1:6" ht="14.1" customHeight="1">
      <c r="A22" s="4">
        <v>5</v>
      </c>
      <c r="B22" s="4">
        <v>5</v>
      </c>
      <c r="C22" s="4">
        <v>104505</v>
      </c>
      <c r="D22" s="4">
        <f t="shared" si="0"/>
        <v>9.6221839194758427</v>
      </c>
      <c r="E22" s="4" t="s">
        <v>3</v>
      </c>
      <c r="F22" s="7">
        <v>15.440928832267</v>
      </c>
    </row>
    <row r="23" spans="1:6" ht="14.1" customHeight="1">
      <c r="A23" s="4">
        <v>6</v>
      </c>
      <c r="B23" s="4">
        <v>0</v>
      </c>
      <c r="C23" s="4">
        <v>0</v>
      </c>
      <c r="D23" s="4">
        <f t="shared" si="0"/>
        <v>0</v>
      </c>
      <c r="E23" s="4" t="s">
        <v>2</v>
      </c>
      <c r="F23" s="7">
        <v>0</v>
      </c>
    </row>
    <row r="24" spans="1:6" ht="14.1" customHeight="1">
      <c r="A24" s="4">
        <v>6</v>
      </c>
      <c r="B24" s="4">
        <v>1</v>
      </c>
      <c r="C24" s="4">
        <v>0</v>
      </c>
      <c r="D24" s="4">
        <f t="shared" si="0"/>
        <v>0</v>
      </c>
      <c r="E24" s="4" t="s">
        <v>2</v>
      </c>
      <c r="F24" s="7">
        <v>0</v>
      </c>
    </row>
    <row r="25" spans="1:6" ht="14.1" customHeight="1">
      <c r="A25" s="4">
        <v>6</v>
      </c>
      <c r="B25" s="4">
        <v>2</v>
      </c>
      <c r="C25" s="4">
        <v>0</v>
      </c>
      <c r="D25" s="4">
        <f t="shared" si="0"/>
        <v>0</v>
      </c>
      <c r="E25" s="4" t="s">
        <v>2</v>
      </c>
      <c r="F25" s="7">
        <v>0</v>
      </c>
    </row>
    <row r="26" spans="1:6" ht="14.1" customHeight="1">
      <c r="A26" s="4">
        <v>6</v>
      </c>
      <c r="B26" s="4">
        <v>3</v>
      </c>
      <c r="C26" s="4">
        <v>28476</v>
      </c>
      <c r="D26" s="4">
        <f t="shared" si="0"/>
        <v>2.6218966488779873</v>
      </c>
      <c r="E26" s="4" t="s">
        <v>3</v>
      </c>
      <c r="F26" s="7">
        <v>15.5980082104</v>
      </c>
    </row>
    <row r="27" spans="1:6" ht="14.1" customHeight="1">
      <c r="A27" s="4">
        <v>6</v>
      </c>
      <c r="B27" s="4">
        <v>4</v>
      </c>
      <c r="C27" s="4">
        <v>36979</v>
      </c>
      <c r="D27" s="4">
        <f t="shared" si="0"/>
        <v>3.4048011019405493</v>
      </c>
      <c r="E27" s="4" t="s">
        <v>3</v>
      </c>
      <c r="F27" s="7">
        <v>15.490152122667</v>
      </c>
    </row>
    <row r="28" spans="1:6" ht="14.1" customHeight="1">
      <c r="A28" s="4">
        <v>6</v>
      </c>
      <c r="B28" s="4">
        <v>5</v>
      </c>
      <c r="C28" s="4">
        <v>21365</v>
      </c>
      <c r="D28" s="4">
        <f t="shared" si="0"/>
        <v>1.9671590779350399</v>
      </c>
      <c r="E28" s="4" t="s">
        <v>3</v>
      </c>
      <c r="F28" s="7">
        <v>15.260112811733</v>
      </c>
    </row>
    <row r="29" spans="1:6" ht="14.1" customHeight="1">
      <c r="A29" s="4">
        <v>6</v>
      </c>
      <c r="B29" s="4">
        <v>6</v>
      </c>
      <c r="C29" s="4">
        <v>4803</v>
      </c>
      <c r="D29" s="4">
        <f t="shared" si="0"/>
        <v>0.44223098765841318</v>
      </c>
      <c r="E29" s="4" t="s">
        <v>3</v>
      </c>
      <c r="F29" s="7" t="s">
        <v>32</v>
      </c>
    </row>
    <row r="30" spans="1:6" ht="14.1" customHeight="1">
      <c r="A30" s="19" t="s">
        <v>11</v>
      </c>
      <c r="B30" s="19"/>
      <c r="C30" s="6">
        <f>SUM(C2:C29)</f>
        <v>1086084</v>
      </c>
      <c r="D30" s="6">
        <f t="shared" si="0"/>
        <v>100</v>
      </c>
      <c r="E30" s="6"/>
      <c r="F30" s="9"/>
    </row>
  </sheetData>
  <mergeCells count="1">
    <mergeCell ref="A30:B30"/>
  </mergeCells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H21" sqref="H21"/>
    </sheetView>
  </sheetViews>
  <sheetFormatPr defaultRowHeight="14.1" customHeight="1"/>
  <cols>
    <col min="1" max="3" width="20.625" customWidth="1"/>
    <col min="4" max="4" width="20.625" style="1" customWidth="1"/>
    <col min="5" max="5" width="20.625" customWidth="1"/>
    <col min="6" max="6" width="20.625" style="1" customWidth="1"/>
  </cols>
  <sheetData>
    <row r="1" spans="1:6" ht="14.1" customHeight="1">
      <c r="A1" s="2" t="s">
        <v>7</v>
      </c>
      <c r="B1" s="3" t="s">
        <v>8</v>
      </c>
      <c r="C1" s="3" t="s">
        <v>9</v>
      </c>
      <c r="D1" s="3" t="s">
        <v>10</v>
      </c>
      <c r="E1" s="3" t="s">
        <v>0</v>
      </c>
      <c r="F1" s="16" t="s">
        <v>1</v>
      </c>
    </row>
    <row r="2" spans="1:6" ht="14.1" customHeight="1">
      <c r="A2" s="4">
        <v>0</v>
      </c>
      <c r="B2" s="4">
        <v>0</v>
      </c>
      <c r="C2" s="4">
        <v>0</v>
      </c>
      <c r="D2" s="7">
        <f>C2/6273380*100</f>
        <v>0</v>
      </c>
      <c r="E2" s="4" t="s">
        <v>2</v>
      </c>
      <c r="F2" s="7">
        <v>0</v>
      </c>
    </row>
    <row r="3" spans="1:6" ht="14.1" customHeight="1">
      <c r="A3" s="4">
        <v>1</v>
      </c>
      <c r="B3" s="4">
        <v>0</v>
      </c>
      <c r="C3" s="4">
        <v>2172</v>
      </c>
      <c r="D3" s="7">
        <f t="shared" ref="D3:D30" si="0">C3/6273380*100</f>
        <v>3.4622484211063252E-2</v>
      </c>
      <c r="E3" s="4" t="s">
        <v>3</v>
      </c>
      <c r="F3" s="7">
        <v>17.660964920000001</v>
      </c>
    </row>
    <row r="4" spans="1:6" ht="14.1" customHeight="1">
      <c r="A4" s="4">
        <v>1</v>
      </c>
      <c r="B4" s="4">
        <v>1</v>
      </c>
      <c r="C4" s="4">
        <v>16882</v>
      </c>
      <c r="D4" s="7">
        <f t="shared" si="0"/>
        <v>0.26910533077862331</v>
      </c>
      <c r="E4" s="4" t="s">
        <v>3</v>
      </c>
      <c r="F4" s="7">
        <v>17.261725967733</v>
      </c>
    </row>
    <row r="5" spans="1:6" ht="14.1" customHeight="1">
      <c r="A5" s="4">
        <v>2</v>
      </c>
      <c r="B5" s="4">
        <v>0</v>
      </c>
      <c r="C5" s="4">
        <v>70234</v>
      </c>
      <c r="D5" s="7">
        <f t="shared" si="0"/>
        <v>1.1195559650459561</v>
      </c>
      <c r="E5" s="4" t="s">
        <v>4</v>
      </c>
      <c r="F5" s="7" t="s">
        <v>27</v>
      </c>
    </row>
    <row r="6" spans="1:6" ht="14.1" customHeight="1">
      <c r="A6" s="4">
        <v>2</v>
      </c>
      <c r="B6" s="4">
        <v>1</v>
      </c>
      <c r="C6" s="4">
        <v>6024</v>
      </c>
      <c r="D6" s="7">
        <f t="shared" si="0"/>
        <v>9.6024790463832901E-2</v>
      </c>
      <c r="E6" s="4" t="s">
        <v>3</v>
      </c>
      <c r="F6" s="7">
        <v>17.0236391368</v>
      </c>
    </row>
    <row r="7" spans="1:6" ht="14.1" customHeight="1">
      <c r="A7" s="4">
        <v>2</v>
      </c>
      <c r="B7" s="4">
        <v>2</v>
      </c>
      <c r="C7" s="4">
        <v>23499</v>
      </c>
      <c r="D7" s="7">
        <f t="shared" si="0"/>
        <v>0.37458276080836805</v>
      </c>
      <c r="E7" s="4" t="s">
        <v>3</v>
      </c>
      <c r="F7" s="7">
        <v>17.397035369067002</v>
      </c>
    </row>
    <row r="8" spans="1:6" ht="14.1" customHeight="1">
      <c r="A8" s="4">
        <v>3</v>
      </c>
      <c r="B8" s="4">
        <v>0</v>
      </c>
      <c r="C8" s="4">
        <v>0</v>
      </c>
      <c r="D8" s="7">
        <f t="shared" si="0"/>
        <v>0</v>
      </c>
      <c r="E8" s="4" t="s">
        <v>2</v>
      </c>
      <c r="F8" s="7">
        <v>0</v>
      </c>
    </row>
    <row r="9" spans="1:6" ht="14.1" customHeight="1">
      <c r="A9" s="4">
        <v>3</v>
      </c>
      <c r="B9" s="4">
        <v>1</v>
      </c>
      <c r="C9" s="4">
        <v>2105</v>
      </c>
      <c r="D9" s="7">
        <f t="shared" si="0"/>
        <v>3.3554479403447579E-2</v>
      </c>
      <c r="E9" s="4" t="s">
        <v>4</v>
      </c>
      <c r="F9" s="7" t="s">
        <v>28</v>
      </c>
    </row>
    <row r="10" spans="1:6" ht="14.1" customHeight="1">
      <c r="A10" s="4">
        <v>3</v>
      </c>
      <c r="B10" s="4">
        <v>2</v>
      </c>
      <c r="C10" s="4">
        <v>51930</v>
      </c>
      <c r="D10" s="7">
        <f t="shared" si="0"/>
        <v>0.82778342775345992</v>
      </c>
      <c r="E10" s="4" t="s">
        <v>3</v>
      </c>
      <c r="F10" s="7">
        <v>16.5502323704</v>
      </c>
    </row>
    <row r="11" spans="1:6" ht="14.1" customHeight="1">
      <c r="A11" s="4">
        <v>3</v>
      </c>
      <c r="B11" s="4">
        <v>3</v>
      </c>
      <c r="C11" s="4">
        <v>356889</v>
      </c>
      <c r="D11" s="7">
        <f t="shared" si="0"/>
        <v>5.6889428027634228</v>
      </c>
      <c r="E11" s="4" t="s">
        <v>3</v>
      </c>
      <c r="F11" s="7">
        <v>16.300699760000001</v>
      </c>
    </row>
    <row r="12" spans="1:6" ht="14.1" customHeight="1">
      <c r="A12" s="4">
        <v>4</v>
      </c>
      <c r="B12" s="4">
        <v>0</v>
      </c>
      <c r="C12" s="4">
        <v>0</v>
      </c>
      <c r="D12" s="7">
        <f t="shared" si="0"/>
        <v>0</v>
      </c>
      <c r="E12" s="4" t="s">
        <v>2</v>
      </c>
      <c r="F12" s="7">
        <v>0</v>
      </c>
    </row>
    <row r="13" spans="1:6" ht="14.1" customHeight="1">
      <c r="A13" s="4">
        <v>4</v>
      </c>
      <c r="B13" s="4">
        <v>1</v>
      </c>
      <c r="C13" s="4">
        <v>769</v>
      </c>
      <c r="D13" s="7">
        <f t="shared" si="0"/>
        <v>1.225814473218584E-2</v>
      </c>
      <c r="E13" s="4" t="s">
        <v>3</v>
      </c>
      <c r="F13" s="7">
        <v>16.791910597600001</v>
      </c>
    </row>
    <row r="14" spans="1:6" ht="14.1" customHeight="1">
      <c r="A14" s="4">
        <v>4</v>
      </c>
      <c r="B14" s="4">
        <v>2</v>
      </c>
      <c r="C14" s="4">
        <v>46648</v>
      </c>
      <c r="D14" s="7">
        <f t="shared" si="0"/>
        <v>0.74358639202471399</v>
      </c>
      <c r="E14" s="4" t="s">
        <v>3</v>
      </c>
      <c r="F14" s="7">
        <v>16.6330309696</v>
      </c>
    </row>
    <row r="15" spans="1:6" ht="14.1" customHeight="1">
      <c r="A15" s="4">
        <v>4</v>
      </c>
      <c r="B15" s="4">
        <v>3</v>
      </c>
      <c r="C15" s="4">
        <v>478732</v>
      </c>
      <c r="D15" s="7">
        <f t="shared" si="0"/>
        <v>7.6311653367084409</v>
      </c>
      <c r="E15" s="4" t="s">
        <v>3</v>
      </c>
      <c r="F15" s="7">
        <v>16.377736410667001</v>
      </c>
    </row>
    <row r="16" spans="1:6" ht="14.1" customHeight="1">
      <c r="A16" s="4">
        <v>4</v>
      </c>
      <c r="B16" s="4">
        <v>4</v>
      </c>
      <c r="C16" s="4">
        <v>1701856</v>
      </c>
      <c r="D16" s="7">
        <f t="shared" si="0"/>
        <v>27.128214774172775</v>
      </c>
      <c r="E16" s="4" t="s">
        <v>3</v>
      </c>
      <c r="F16" s="7">
        <v>16.145366250933002</v>
      </c>
    </row>
    <row r="17" spans="1:6" ht="14.1" customHeight="1">
      <c r="A17" s="4">
        <v>5</v>
      </c>
      <c r="B17" s="4">
        <v>0</v>
      </c>
      <c r="C17" s="4">
        <v>0</v>
      </c>
      <c r="D17" s="7">
        <f t="shared" si="0"/>
        <v>0</v>
      </c>
      <c r="E17" s="4" t="s">
        <v>2</v>
      </c>
      <c r="F17" s="7">
        <v>0</v>
      </c>
    </row>
    <row r="18" spans="1:6" ht="14.1" customHeight="1">
      <c r="A18" s="4">
        <v>5</v>
      </c>
      <c r="B18" s="4">
        <v>1</v>
      </c>
      <c r="C18" s="4">
        <v>709</v>
      </c>
      <c r="D18" s="7">
        <f t="shared" si="0"/>
        <v>1.1301722516410612E-2</v>
      </c>
      <c r="E18" s="4" t="s">
        <v>3</v>
      </c>
      <c r="F18" s="7" t="s">
        <v>29</v>
      </c>
    </row>
    <row r="19" spans="1:6" ht="14.1" customHeight="1">
      <c r="A19" s="4">
        <v>5</v>
      </c>
      <c r="B19" s="4">
        <v>2</v>
      </c>
      <c r="C19" s="4">
        <v>33841</v>
      </c>
      <c r="D19" s="7">
        <f t="shared" si="0"/>
        <v>0.53943807006749156</v>
      </c>
      <c r="E19" s="4" t="s">
        <v>3</v>
      </c>
      <c r="F19" s="7">
        <v>17.564970626400001</v>
      </c>
    </row>
    <row r="20" spans="1:6" ht="14.1" customHeight="1">
      <c r="A20" s="4">
        <v>5</v>
      </c>
      <c r="B20" s="4">
        <v>3</v>
      </c>
      <c r="C20" s="4">
        <v>460073</v>
      </c>
      <c r="D20" s="7">
        <f t="shared" si="0"/>
        <v>7.3337339679726083</v>
      </c>
      <c r="E20" s="4" t="s">
        <v>3</v>
      </c>
      <c r="F20" s="7">
        <v>16.065421380267001</v>
      </c>
    </row>
    <row r="21" spans="1:6" ht="14.1" customHeight="1">
      <c r="A21" s="4">
        <v>5</v>
      </c>
      <c r="B21" s="4">
        <v>4</v>
      </c>
      <c r="C21" s="4">
        <v>1785575</v>
      </c>
      <c r="D21" s="7">
        <f t="shared" si="0"/>
        <v>28.462726632214213</v>
      </c>
      <c r="E21" s="4" t="s">
        <v>3</v>
      </c>
      <c r="F21" s="7">
        <v>15.796104242933</v>
      </c>
    </row>
    <row r="22" spans="1:6" ht="14.1" customHeight="1">
      <c r="A22" s="4">
        <v>5</v>
      </c>
      <c r="B22" s="4">
        <v>5</v>
      </c>
      <c r="C22" s="4">
        <v>692558</v>
      </c>
      <c r="D22" s="7">
        <f t="shared" si="0"/>
        <v>11.039630948547673</v>
      </c>
      <c r="E22" s="4" t="s">
        <v>3</v>
      </c>
      <c r="F22" s="7">
        <v>15.6293481696</v>
      </c>
    </row>
    <row r="23" spans="1:6" ht="14.1" customHeight="1">
      <c r="A23" s="4">
        <v>6</v>
      </c>
      <c r="B23" s="4">
        <v>0</v>
      </c>
      <c r="C23" s="4">
        <v>0</v>
      </c>
      <c r="D23" s="7">
        <f t="shared" si="0"/>
        <v>0</v>
      </c>
      <c r="E23" s="4" t="s">
        <v>2</v>
      </c>
      <c r="F23" s="7">
        <v>0</v>
      </c>
    </row>
    <row r="24" spans="1:6" ht="14.1" customHeight="1">
      <c r="A24" s="4">
        <v>6</v>
      </c>
      <c r="B24" s="4">
        <v>1</v>
      </c>
      <c r="C24" s="4">
        <v>774</v>
      </c>
      <c r="D24" s="7">
        <f t="shared" si="0"/>
        <v>1.2337846583500442E-2</v>
      </c>
      <c r="E24" s="4" t="s">
        <v>3</v>
      </c>
      <c r="F24" s="7" t="s">
        <v>30</v>
      </c>
    </row>
    <row r="25" spans="1:6" ht="14.1" customHeight="1">
      <c r="A25" s="4">
        <v>6</v>
      </c>
      <c r="B25" s="4">
        <v>2</v>
      </c>
      <c r="C25" s="4">
        <v>0</v>
      </c>
      <c r="D25" s="7">
        <f t="shared" si="0"/>
        <v>0</v>
      </c>
      <c r="E25" s="4" t="s">
        <v>2</v>
      </c>
      <c r="F25" s="7">
        <v>0</v>
      </c>
    </row>
    <row r="26" spans="1:6" ht="14.1" customHeight="1">
      <c r="A26" s="4">
        <v>6</v>
      </c>
      <c r="B26" s="4">
        <v>3</v>
      </c>
      <c r="C26" s="4">
        <v>127093</v>
      </c>
      <c r="D26" s="7">
        <f t="shared" si="0"/>
        <v>2.0259094778253508</v>
      </c>
      <c r="E26" s="4" t="s">
        <v>3</v>
      </c>
      <c r="F26" s="7">
        <v>15.845063058933</v>
      </c>
    </row>
    <row r="27" spans="1:6" ht="14.1" customHeight="1">
      <c r="A27" s="4">
        <v>6</v>
      </c>
      <c r="B27" s="4">
        <v>4</v>
      </c>
      <c r="C27" s="4">
        <v>243642</v>
      </c>
      <c r="D27" s="7">
        <f t="shared" si="0"/>
        <v>3.8837436915984687</v>
      </c>
      <c r="E27" s="4" t="s">
        <v>3</v>
      </c>
      <c r="F27" s="7">
        <v>15.517744046400001</v>
      </c>
    </row>
    <row r="28" spans="1:6" ht="14.1" customHeight="1">
      <c r="A28" s="4">
        <v>6</v>
      </c>
      <c r="B28" s="4">
        <v>5</v>
      </c>
      <c r="C28" s="4">
        <v>125000</v>
      </c>
      <c r="D28" s="7">
        <f t="shared" si="0"/>
        <v>1.9925462828650584</v>
      </c>
      <c r="E28" s="4" t="s">
        <v>3</v>
      </c>
      <c r="F28" s="7">
        <v>15.417466561333001</v>
      </c>
    </row>
    <row r="29" spans="1:6" ht="14.1" customHeight="1">
      <c r="A29" s="4">
        <v>6</v>
      </c>
      <c r="B29" s="4">
        <v>6</v>
      </c>
      <c r="C29" s="4">
        <v>46375</v>
      </c>
      <c r="D29" s="7">
        <f t="shared" si="0"/>
        <v>0.73923467094293671</v>
      </c>
      <c r="E29" s="4" t="s">
        <v>3</v>
      </c>
      <c r="F29" s="7">
        <v>15.266978658933001</v>
      </c>
    </row>
    <row r="30" spans="1:6" ht="14.1" customHeight="1">
      <c r="A30" s="6"/>
      <c r="B30" s="6"/>
      <c r="C30" s="6">
        <f>SUM(C2:C29)</f>
        <v>6273380</v>
      </c>
      <c r="D30" s="9">
        <f t="shared" si="0"/>
        <v>100</v>
      </c>
      <c r="E30" s="6"/>
      <c r="F30" s="9"/>
    </row>
    <row r="31" spans="1:6" ht="14.1" customHeight="1">
      <c r="A31" s="4"/>
      <c r="B31" s="4"/>
      <c r="C31" s="4"/>
      <c r="D31" s="7"/>
      <c r="E31" s="4"/>
      <c r="F31" s="7"/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H5" sqref="H5"/>
    </sheetView>
  </sheetViews>
  <sheetFormatPr defaultRowHeight="14.1" customHeight="1"/>
  <cols>
    <col min="1" max="3" width="20.625" style="4" customWidth="1"/>
    <col min="4" max="4" width="20.625" style="7" customWidth="1"/>
    <col min="5" max="5" width="20.625" style="4" customWidth="1"/>
    <col min="6" max="6" width="20.625" style="7" customWidth="1"/>
  </cols>
  <sheetData>
    <row r="1" spans="1:6" ht="14.1" customHeight="1">
      <c r="A1" s="2" t="s">
        <v>7</v>
      </c>
      <c r="B1" s="3" t="s">
        <v>8</v>
      </c>
      <c r="C1" s="3" t="s">
        <v>9</v>
      </c>
      <c r="D1" s="3" t="s">
        <v>10</v>
      </c>
      <c r="E1" s="3" t="s">
        <v>0</v>
      </c>
      <c r="F1" s="16" t="s">
        <v>1</v>
      </c>
    </row>
    <row r="2" spans="1:6" ht="14.1" customHeight="1">
      <c r="A2" s="5">
        <v>0</v>
      </c>
      <c r="B2" s="5">
        <v>0</v>
      </c>
      <c r="C2" s="5">
        <v>230</v>
      </c>
      <c r="D2" s="8">
        <f>C2/5741875*100</f>
        <v>4.0056601719821484E-3</v>
      </c>
      <c r="E2" s="5" t="s">
        <v>5</v>
      </c>
      <c r="F2" s="8" t="s">
        <v>26</v>
      </c>
    </row>
    <row r="3" spans="1:6" ht="14.1" customHeight="1">
      <c r="A3" s="5">
        <v>1</v>
      </c>
      <c r="B3" s="5">
        <v>0</v>
      </c>
      <c r="C3" s="5">
        <v>8916</v>
      </c>
      <c r="D3" s="8">
        <f t="shared" ref="D3:D30" si="0">C3/5741875*100</f>
        <v>0.15528028736257754</v>
      </c>
      <c r="E3" s="5" t="s">
        <v>3</v>
      </c>
      <c r="F3" s="8">
        <v>17.463175120532998</v>
      </c>
    </row>
    <row r="4" spans="1:6" ht="14.1" customHeight="1">
      <c r="A4" s="5">
        <v>1</v>
      </c>
      <c r="B4" s="5">
        <v>1</v>
      </c>
      <c r="C4" s="5">
        <v>25739</v>
      </c>
      <c r="D4" s="8">
        <f t="shared" si="0"/>
        <v>0.44826820507238485</v>
      </c>
      <c r="E4" s="5" t="s">
        <v>3</v>
      </c>
      <c r="F4" s="8">
        <v>17.218656722933002</v>
      </c>
    </row>
    <row r="5" spans="1:6" ht="14.1" customHeight="1">
      <c r="A5" s="5">
        <v>2</v>
      </c>
      <c r="B5" s="5">
        <v>0</v>
      </c>
      <c r="C5" s="5">
        <v>0</v>
      </c>
      <c r="D5" s="8">
        <f t="shared" si="0"/>
        <v>0</v>
      </c>
      <c r="E5" s="5" t="s">
        <v>2</v>
      </c>
      <c r="F5" s="8">
        <v>0</v>
      </c>
    </row>
    <row r="6" spans="1:6" ht="14.1" customHeight="1">
      <c r="A6" s="5">
        <v>2</v>
      </c>
      <c r="B6" s="5">
        <v>1</v>
      </c>
      <c r="C6" s="5">
        <v>12244</v>
      </c>
      <c r="D6" s="8">
        <f t="shared" si="0"/>
        <v>0.21324044845978013</v>
      </c>
      <c r="E6" s="5" t="s">
        <v>3</v>
      </c>
      <c r="F6" s="8">
        <v>16.977957025066999</v>
      </c>
    </row>
    <row r="7" spans="1:6" ht="14.1" customHeight="1">
      <c r="A7" s="5">
        <v>2</v>
      </c>
      <c r="B7" s="5">
        <v>2</v>
      </c>
      <c r="C7" s="5">
        <v>15811</v>
      </c>
      <c r="D7" s="8">
        <f t="shared" si="0"/>
        <v>0.27536301295308585</v>
      </c>
      <c r="E7" s="5" t="s">
        <v>3</v>
      </c>
      <c r="F7" s="8">
        <v>16.853373855733</v>
      </c>
    </row>
    <row r="8" spans="1:6" ht="14.1" customHeight="1">
      <c r="A8" s="5">
        <v>3</v>
      </c>
      <c r="B8" s="5">
        <v>0</v>
      </c>
      <c r="C8" s="5">
        <v>0</v>
      </c>
      <c r="D8" s="8">
        <f t="shared" si="0"/>
        <v>0</v>
      </c>
      <c r="E8" s="5" t="s">
        <v>2</v>
      </c>
      <c r="F8" s="8">
        <v>0</v>
      </c>
    </row>
    <row r="9" spans="1:6" ht="14.1" customHeight="1">
      <c r="A9" s="5">
        <v>3</v>
      </c>
      <c r="B9" s="5">
        <v>1</v>
      </c>
      <c r="C9" s="5">
        <v>11090</v>
      </c>
      <c r="D9" s="8">
        <f t="shared" si="0"/>
        <v>0.19314248394470448</v>
      </c>
      <c r="E9" s="5" t="s">
        <v>3</v>
      </c>
      <c r="F9" s="8">
        <v>16.778777350133002</v>
      </c>
    </row>
    <row r="10" spans="1:6" ht="14.1" customHeight="1">
      <c r="A10" s="5">
        <v>3</v>
      </c>
      <c r="B10" s="5">
        <v>2</v>
      </c>
      <c r="C10" s="5">
        <v>74675</v>
      </c>
      <c r="D10" s="8">
        <f t="shared" si="0"/>
        <v>1.3005333623598563</v>
      </c>
      <c r="E10" s="5" t="s">
        <v>3</v>
      </c>
      <c r="F10" s="8">
        <v>16.548873296267001</v>
      </c>
    </row>
    <row r="11" spans="1:6" ht="14.1" customHeight="1">
      <c r="A11" s="5">
        <v>3</v>
      </c>
      <c r="B11" s="5">
        <v>3</v>
      </c>
      <c r="C11" s="5">
        <v>451323</v>
      </c>
      <c r="D11" s="8">
        <f t="shared" si="0"/>
        <v>7.8602024599978222</v>
      </c>
      <c r="E11" s="5" t="s">
        <v>3</v>
      </c>
      <c r="F11" s="8">
        <v>16.262607705333</v>
      </c>
    </row>
    <row r="12" spans="1:6" ht="14.1" customHeight="1">
      <c r="A12" s="5">
        <v>4</v>
      </c>
      <c r="B12" s="5">
        <v>0</v>
      </c>
      <c r="C12" s="5">
        <v>0</v>
      </c>
      <c r="D12" s="8">
        <f t="shared" si="0"/>
        <v>0</v>
      </c>
      <c r="E12" s="5" t="s">
        <v>2</v>
      </c>
      <c r="F12" s="8">
        <v>0</v>
      </c>
    </row>
    <row r="13" spans="1:6" ht="14.1" customHeight="1">
      <c r="A13" s="5">
        <v>4</v>
      </c>
      <c r="B13" s="5">
        <v>1</v>
      </c>
      <c r="C13" s="5">
        <v>3421</v>
      </c>
      <c r="D13" s="8">
        <f t="shared" si="0"/>
        <v>5.9579841079786658E-2</v>
      </c>
      <c r="E13" s="5" t="s">
        <v>3</v>
      </c>
      <c r="F13" s="8">
        <v>16.766456772000002</v>
      </c>
    </row>
    <row r="14" spans="1:6" ht="14.1" customHeight="1">
      <c r="A14" s="5">
        <v>4</v>
      </c>
      <c r="B14" s="5">
        <v>2</v>
      </c>
      <c r="C14" s="5">
        <v>56888</v>
      </c>
      <c r="D14" s="8">
        <f t="shared" si="0"/>
        <v>0.99075650375530655</v>
      </c>
      <c r="E14" s="5" t="s">
        <v>3</v>
      </c>
      <c r="F14" s="8">
        <v>16.580393564533001</v>
      </c>
    </row>
    <row r="15" spans="1:6" ht="14.1" customHeight="1">
      <c r="A15" s="5">
        <v>4</v>
      </c>
      <c r="B15" s="5">
        <v>3</v>
      </c>
      <c r="C15" s="5">
        <v>484258</v>
      </c>
      <c r="D15" s="8">
        <f t="shared" si="0"/>
        <v>8.433795580711875</v>
      </c>
      <c r="E15" s="5" t="s">
        <v>3</v>
      </c>
      <c r="F15" s="8">
        <v>16.335435622666999</v>
      </c>
    </row>
    <row r="16" spans="1:6" ht="14.1" customHeight="1">
      <c r="A16" s="5">
        <v>4</v>
      </c>
      <c r="B16" s="5">
        <v>4</v>
      </c>
      <c r="C16" s="5">
        <v>1872656</v>
      </c>
      <c r="D16" s="8">
        <f t="shared" si="0"/>
        <v>32.614015456623491</v>
      </c>
      <c r="E16" s="5" t="s">
        <v>3</v>
      </c>
      <c r="F16" s="8">
        <v>16.075080167467</v>
      </c>
    </row>
    <row r="17" spans="1:6" ht="14.1" customHeight="1">
      <c r="A17" s="5">
        <v>5</v>
      </c>
      <c r="B17" s="5">
        <v>0</v>
      </c>
      <c r="C17" s="5">
        <v>0</v>
      </c>
      <c r="D17" s="8">
        <f t="shared" si="0"/>
        <v>0</v>
      </c>
      <c r="E17" s="5" t="s">
        <v>2</v>
      </c>
      <c r="F17" s="8">
        <v>0</v>
      </c>
    </row>
    <row r="18" spans="1:6" ht="14.1" customHeight="1">
      <c r="A18" s="5">
        <v>5</v>
      </c>
      <c r="B18" s="5">
        <v>1</v>
      </c>
      <c r="C18" s="5">
        <v>0</v>
      </c>
      <c r="D18" s="8">
        <f t="shared" si="0"/>
        <v>0</v>
      </c>
      <c r="E18" s="5" t="s">
        <v>2</v>
      </c>
      <c r="F18" s="8">
        <v>0</v>
      </c>
    </row>
    <row r="19" spans="1:6" ht="14.1" customHeight="1">
      <c r="A19" s="5">
        <v>5</v>
      </c>
      <c r="B19" s="5">
        <v>2</v>
      </c>
      <c r="C19" s="5">
        <v>31920</v>
      </c>
      <c r="D19" s="8">
        <f t="shared" si="0"/>
        <v>0.55591596821595735</v>
      </c>
      <c r="E19" s="5" t="s">
        <v>3</v>
      </c>
      <c r="F19" s="8">
        <v>16.238051996532999</v>
      </c>
    </row>
    <row r="20" spans="1:6" ht="14.1" customHeight="1">
      <c r="A20" s="5">
        <v>5</v>
      </c>
      <c r="B20" s="5">
        <v>3</v>
      </c>
      <c r="C20" s="5">
        <v>336570</v>
      </c>
      <c r="D20" s="8">
        <f t="shared" si="0"/>
        <v>5.861674104713182</v>
      </c>
      <c r="E20" s="5" t="s">
        <v>3</v>
      </c>
      <c r="F20" s="8">
        <v>16.0192352296</v>
      </c>
    </row>
    <row r="21" spans="1:6" ht="14.1" customHeight="1">
      <c r="A21" s="5">
        <v>5</v>
      </c>
      <c r="B21" s="5">
        <v>4</v>
      </c>
      <c r="C21" s="5">
        <v>1394709</v>
      </c>
      <c r="D21" s="8">
        <f t="shared" si="0"/>
        <v>24.290131707848044</v>
      </c>
      <c r="E21" s="5" t="s">
        <v>3</v>
      </c>
      <c r="F21" s="8">
        <v>15.750717355467</v>
      </c>
    </row>
    <row r="22" spans="1:6" ht="14.1" customHeight="1">
      <c r="A22" s="5">
        <v>5</v>
      </c>
      <c r="B22" s="5">
        <v>5</v>
      </c>
      <c r="C22" s="5">
        <v>610911</v>
      </c>
      <c r="D22" s="8">
        <f t="shared" si="0"/>
        <v>10.639573310112114</v>
      </c>
      <c r="E22" s="5" t="s">
        <v>3</v>
      </c>
      <c r="F22" s="8">
        <v>15.60177616</v>
      </c>
    </row>
    <row r="23" spans="1:6" ht="14.1" customHeight="1">
      <c r="A23" s="5">
        <v>6</v>
      </c>
      <c r="B23" s="5">
        <v>0</v>
      </c>
      <c r="C23" s="5">
        <v>0</v>
      </c>
      <c r="D23" s="8">
        <f t="shared" si="0"/>
        <v>0</v>
      </c>
      <c r="E23" s="5" t="s">
        <v>2</v>
      </c>
      <c r="F23" s="8">
        <v>0</v>
      </c>
    </row>
    <row r="24" spans="1:6" ht="14.1" customHeight="1">
      <c r="A24" s="5">
        <v>6</v>
      </c>
      <c r="B24" s="5">
        <v>1</v>
      </c>
      <c r="C24" s="5">
        <v>0</v>
      </c>
      <c r="D24" s="8">
        <f t="shared" si="0"/>
        <v>0</v>
      </c>
      <c r="E24" s="5" t="s">
        <v>2</v>
      </c>
      <c r="F24" s="8">
        <v>0</v>
      </c>
    </row>
    <row r="25" spans="1:6" ht="14.1" customHeight="1">
      <c r="A25" s="5">
        <v>6</v>
      </c>
      <c r="B25" s="5">
        <v>2</v>
      </c>
      <c r="C25" s="5">
        <v>5175</v>
      </c>
      <c r="D25" s="8">
        <f t="shared" si="0"/>
        <v>9.0127353869598345E-2</v>
      </c>
      <c r="E25" s="5" t="s">
        <v>3</v>
      </c>
      <c r="F25" s="8">
        <v>16.075080167467</v>
      </c>
    </row>
    <row r="26" spans="1:6" ht="14.1" customHeight="1">
      <c r="A26" s="5">
        <v>6</v>
      </c>
      <c r="B26" s="5">
        <v>3</v>
      </c>
      <c r="C26" s="5">
        <v>71902</v>
      </c>
      <c r="D26" s="8">
        <f t="shared" si="0"/>
        <v>1.2522390334167846</v>
      </c>
      <c r="E26" s="5" t="s">
        <v>3</v>
      </c>
      <c r="F26" s="8">
        <v>15.7836124072</v>
      </c>
    </row>
    <row r="27" spans="1:6" ht="14.1" customHeight="1">
      <c r="A27" s="5">
        <v>6</v>
      </c>
      <c r="B27" s="5">
        <v>4</v>
      </c>
      <c r="C27" s="5">
        <v>153989</v>
      </c>
      <c r="D27" s="8">
        <f t="shared" si="0"/>
        <v>2.6818591487972134</v>
      </c>
      <c r="E27" s="5" t="s">
        <v>3</v>
      </c>
      <c r="F27" s="8">
        <v>15.488988902133</v>
      </c>
    </row>
    <row r="28" spans="1:6" ht="14.1" customHeight="1">
      <c r="A28" s="5">
        <v>6</v>
      </c>
      <c r="B28" s="5">
        <v>5</v>
      </c>
      <c r="C28" s="5">
        <v>96188</v>
      </c>
      <c r="D28" s="8">
        <f t="shared" si="0"/>
        <v>1.6752019157505171</v>
      </c>
      <c r="E28" s="5" t="s">
        <v>3</v>
      </c>
      <c r="F28" s="8">
        <v>15.402180127999999</v>
      </c>
    </row>
    <row r="29" spans="1:6" ht="14.1" customHeight="1">
      <c r="A29" s="5">
        <v>6</v>
      </c>
      <c r="B29" s="5">
        <v>6</v>
      </c>
      <c r="C29" s="5">
        <v>23260</v>
      </c>
      <c r="D29" s="8">
        <f t="shared" si="0"/>
        <v>0.40509415478393379</v>
      </c>
      <c r="E29" s="5" t="s">
        <v>3</v>
      </c>
      <c r="F29" s="8">
        <v>15.340383509600001</v>
      </c>
    </row>
    <row r="30" spans="1:6" ht="14.1" customHeight="1">
      <c r="A30" s="19" t="s">
        <v>11</v>
      </c>
      <c r="B30" s="19"/>
      <c r="C30" s="6">
        <f>SUM(C2:C29)</f>
        <v>5741875</v>
      </c>
      <c r="D30" s="9">
        <f t="shared" si="0"/>
        <v>100</v>
      </c>
      <c r="E30" s="6"/>
      <c r="F30" s="9"/>
    </row>
  </sheetData>
  <mergeCells count="1">
    <mergeCell ref="A30:B30"/>
  </mergeCells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H23" sqref="H23"/>
    </sheetView>
  </sheetViews>
  <sheetFormatPr defaultRowHeight="14.1" customHeight="1"/>
  <cols>
    <col min="1" max="5" width="20.625" style="4" customWidth="1"/>
    <col min="6" max="6" width="20.625" style="7" customWidth="1"/>
  </cols>
  <sheetData>
    <row r="1" spans="1:6" ht="14.1" customHeight="1">
      <c r="A1" s="2" t="s">
        <v>7</v>
      </c>
      <c r="B1" s="3" t="s">
        <v>8</v>
      </c>
      <c r="C1" s="3" t="s">
        <v>9</v>
      </c>
      <c r="D1" s="3" t="s">
        <v>10</v>
      </c>
      <c r="E1" s="3" t="s">
        <v>0</v>
      </c>
      <c r="F1" s="16" t="s">
        <v>1</v>
      </c>
    </row>
    <row r="2" spans="1:6" ht="14.1" customHeight="1">
      <c r="A2" s="5">
        <v>0</v>
      </c>
      <c r="B2" s="5">
        <v>0</v>
      </c>
      <c r="C2" s="5">
        <v>0</v>
      </c>
      <c r="D2" s="10">
        <f>C2/6073153*100</f>
        <v>0</v>
      </c>
      <c r="E2" s="5" t="s">
        <v>2</v>
      </c>
      <c r="F2" s="8">
        <v>0</v>
      </c>
    </row>
    <row r="3" spans="1:6" ht="14.1" customHeight="1">
      <c r="A3" s="5">
        <v>1</v>
      </c>
      <c r="B3" s="5">
        <v>0</v>
      </c>
      <c r="C3" s="5">
        <v>4525</v>
      </c>
      <c r="D3" s="10">
        <f t="shared" ref="D3:D29" si="0">C3/6073153*100</f>
        <v>7.4508249668664706E-2</v>
      </c>
      <c r="E3" s="5" t="s">
        <v>3</v>
      </c>
      <c r="F3" s="8">
        <v>17.868741307467001</v>
      </c>
    </row>
    <row r="4" spans="1:6" ht="14.1" customHeight="1">
      <c r="A4" s="5">
        <v>1</v>
      </c>
      <c r="B4" s="5">
        <v>1</v>
      </c>
      <c r="C4" s="5">
        <v>19444</v>
      </c>
      <c r="D4" s="10">
        <f t="shared" si="0"/>
        <v>0.32016318376961689</v>
      </c>
      <c r="E4" s="5" t="s">
        <v>3</v>
      </c>
      <c r="F4" s="8">
        <v>17.408414475467001</v>
      </c>
    </row>
    <row r="5" spans="1:6" ht="14.1" customHeight="1">
      <c r="A5" s="5">
        <v>2</v>
      </c>
      <c r="B5" s="5">
        <v>0</v>
      </c>
      <c r="C5" s="5">
        <v>0</v>
      </c>
      <c r="D5" s="10">
        <f t="shared" si="0"/>
        <v>0</v>
      </c>
      <c r="E5" s="5" t="s">
        <v>2</v>
      </c>
      <c r="F5" s="8">
        <v>0</v>
      </c>
    </row>
    <row r="6" spans="1:6" ht="14.1" customHeight="1">
      <c r="A6" s="5">
        <v>2</v>
      </c>
      <c r="B6" s="5">
        <v>1</v>
      </c>
      <c r="C6" s="5">
        <v>0</v>
      </c>
      <c r="D6" s="10">
        <f t="shared" si="0"/>
        <v>0</v>
      </c>
      <c r="E6" s="5" t="s">
        <v>2</v>
      </c>
      <c r="F6" s="8">
        <v>0</v>
      </c>
    </row>
    <row r="7" spans="1:6" ht="14.1" customHeight="1">
      <c r="A7" s="5">
        <v>2</v>
      </c>
      <c r="B7" s="5">
        <v>2</v>
      </c>
      <c r="C7" s="5">
        <v>19760</v>
      </c>
      <c r="D7" s="10">
        <f t="shared" si="0"/>
        <v>0.32536641181277665</v>
      </c>
      <c r="E7" s="5" t="s">
        <v>3</v>
      </c>
      <c r="F7" s="8">
        <v>17.231365545867</v>
      </c>
    </row>
    <row r="8" spans="1:6" ht="14.1" customHeight="1">
      <c r="A8" s="5">
        <v>3</v>
      </c>
      <c r="B8" s="5">
        <v>0</v>
      </c>
      <c r="C8" s="5">
        <v>0</v>
      </c>
      <c r="D8" s="10">
        <f t="shared" si="0"/>
        <v>0</v>
      </c>
      <c r="E8" s="5" t="s">
        <v>2</v>
      </c>
      <c r="F8" s="8">
        <v>0</v>
      </c>
    </row>
    <row r="9" spans="1:6" ht="14.1" customHeight="1">
      <c r="A9" s="5">
        <v>3</v>
      </c>
      <c r="B9" s="5">
        <v>1</v>
      </c>
      <c r="C9" s="5">
        <v>11923</v>
      </c>
      <c r="D9" s="10">
        <f t="shared" si="0"/>
        <v>0.19632306316010811</v>
      </c>
      <c r="E9" s="5" t="s">
        <v>3</v>
      </c>
      <c r="F9" s="8">
        <v>16.959976908533001</v>
      </c>
    </row>
    <row r="10" spans="1:6" ht="14.1" customHeight="1">
      <c r="A10" s="5">
        <v>3</v>
      </c>
      <c r="B10" s="5">
        <v>2</v>
      </c>
      <c r="C10" s="5">
        <v>83180</v>
      </c>
      <c r="D10" s="10">
        <f t="shared" si="0"/>
        <v>1.3696345209811116</v>
      </c>
      <c r="E10" s="5" t="s">
        <v>3</v>
      </c>
      <c r="F10" s="8">
        <v>16.699027555200001</v>
      </c>
    </row>
    <row r="11" spans="1:6" ht="14.1" customHeight="1">
      <c r="A11" s="5">
        <v>3</v>
      </c>
      <c r="B11" s="5">
        <v>3</v>
      </c>
      <c r="C11" s="5">
        <v>384964</v>
      </c>
      <c r="D11" s="10">
        <f t="shared" si="0"/>
        <v>6.3387831658448262</v>
      </c>
      <c r="E11" s="5" t="s">
        <v>3</v>
      </c>
      <c r="F11" s="8">
        <v>16.425765861333002</v>
      </c>
    </row>
    <row r="12" spans="1:6" ht="14.1" customHeight="1">
      <c r="A12" s="5">
        <v>4</v>
      </c>
      <c r="B12" s="5">
        <v>0</v>
      </c>
      <c r="C12" s="5">
        <v>0</v>
      </c>
      <c r="D12" s="10">
        <f t="shared" si="0"/>
        <v>0</v>
      </c>
      <c r="E12" s="5" t="s">
        <v>2</v>
      </c>
      <c r="F12" s="8">
        <v>0</v>
      </c>
    </row>
    <row r="13" spans="1:6" ht="14.1" customHeight="1">
      <c r="A13" s="5">
        <v>4</v>
      </c>
      <c r="B13" s="5">
        <v>1</v>
      </c>
      <c r="C13" s="5">
        <v>0</v>
      </c>
      <c r="D13" s="10">
        <f t="shared" si="0"/>
        <v>0</v>
      </c>
      <c r="E13" s="5" t="s">
        <v>2</v>
      </c>
      <c r="F13" s="8">
        <v>0</v>
      </c>
    </row>
    <row r="14" spans="1:6" ht="14.1" customHeight="1">
      <c r="A14" s="5">
        <v>4</v>
      </c>
      <c r="B14" s="5">
        <v>2</v>
      </c>
      <c r="C14" s="5">
        <v>80812</v>
      </c>
      <c r="D14" s="10">
        <f t="shared" si="0"/>
        <v>1.3306432424804711</v>
      </c>
      <c r="E14" s="5" t="s">
        <v>3</v>
      </c>
      <c r="F14" s="8">
        <v>16.744845436533002</v>
      </c>
    </row>
    <row r="15" spans="1:6" ht="14.1" customHeight="1">
      <c r="A15" s="5">
        <v>4</v>
      </c>
      <c r="B15" s="5">
        <v>3</v>
      </c>
      <c r="C15" s="5">
        <v>579661</v>
      </c>
      <c r="D15" s="10">
        <f t="shared" si="0"/>
        <v>9.5446467428039448</v>
      </c>
      <c r="E15" s="5" t="s">
        <v>3</v>
      </c>
      <c r="F15" s="8">
        <v>16.477133617332999</v>
      </c>
    </row>
    <row r="16" spans="1:6" ht="14.1" customHeight="1">
      <c r="A16" s="5">
        <v>4</v>
      </c>
      <c r="B16" s="5">
        <v>4</v>
      </c>
      <c r="C16" s="5">
        <v>1773565</v>
      </c>
      <c r="D16" s="10">
        <f t="shared" si="0"/>
        <v>29.203364380907249</v>
      </c>
      <c r="E16" s="5" t="s">
        <v>3</v>
      </c>
      <c r="F16" s="8">
        <v>16.221234152533</v>
      </c>
    </row>
    <row r="17" spans="1:6" ht="14.1" customHeight="1">
      <c r="A17" s="5">
        <v>5</v>
      </c>
      <c r="B17" s="5">
        <v>0</v>
      </c>
      <c r="C17" s="5">
        <v>0</v>
      </c>
      <c r="D17" s="10">
        <f t="shared" si="0"/>
        <v>0</v>
      </c>
      <c r="E17" s="5" t="s">
        <v>2</v>
      </c>
      <c r="F17" s="8">
        <v>0</v>
      </c>
    </row>
    <row r="18" spans="1:6" ht="14.1" customHeight="1">
      <c r="A18" s="5">
        <v>5</v>
      </c>
      <c r="B18" s="5">
        <v>1</v>
      </c>
      <c r="C18" s="5">
        <v>0</v>
      </c>
      <c r="D18" s="10">
        <f t="shared" si="0"/>
        <v>0</v>
      </c>
      <c r="E18" s="5" t="s">
        <v>2</v>
      </c>
      <c r="F18" s="8">
        <v>0</v>
      </c>
    </row>
    <row r="19" spans="1:6" ht="14.1" customHeight="1">
      <c r="A19" s="5">
        <v>5</v>
      </c>
      <c r="B19" s="5">
        <v>2</v>
      </c>
      <c r="C19" s="5">
        <v>50340</v>
      </c>
      <c r="D19" s="10">
        <f t="shared" si="0"/>
        <v>0.8288939863691891</v>
      </c>
      <c r="E19" s="5" t="s">
        <v>3</v>
      </c>
      <c r="F19" s="8">
        <v>16.437992717333</v>
      </c>
    </row>
    <row r="20" spans="1:6" ht="14.1" customHeight="1">
      <c r="A20" s="5">
        <v>5</v>
      </c>
      <c r="B20" s="5">
        <v>3</v>
      </c>
      <c r="C20" s="5">
        <v>478275</v>
      </c>
      <c r="D20" s="10">
        <f t="shared" si="0"/>
        <v>7.8752338365261005</v>
      </c>
      <c r="E20" s="5" t="s">
        <v>3</v>
      </c>
      <c r="F20" s="8">
        <v>16.137721152533</v>
      </c>
    </row>
    <row r="21" spans="1:6" ht="14.1" customHeight="1">
      <c r="A21" s="5">
        <v>5</v>
      </c>
      <c r="B21" s="5">
        <v>4</v>
      </c>
      <c r="C21" s="5">
        <v>1574834</v>
      </c>
      <c r="D21" s="10">
        <f t="shared" si="0"/>
        <v>25.931077316840202</v>
      </c>
      <c r="E21" s="5" t="s">
        <v>3</v>
      </c>
      <c r="F21" s="8">
        <v>15.938826947467</v>
      </c>
    </row>
    <row r="22" spans="1:6" ht="14.1" customHeight="1">
      <c r="A22" s="5">
        <v>5</v>
      </c>
      <c r="B22" s="5">
        <v>5</v>
      </c>
      <c r="C22" s="5">
        <v>559204</v>
      </c>
      <c r="D22" s="10">
        <f t="shared" si="0"/>
        <v>9.2078035906554643</v>
      </c>
      <c r="E22" s="5" t="s">
        <v>3</v>
      </c>
      <c r="F22" s="8">
        <v>15.777659035467</v>
      </c>
    </row>
    <row r="23" spans="1:6" ht="14.1" customHeight="1">
      <c r="A23" s="5">
        <v>6</v>
      </c>
      <c r="B23" s="5">
        <v>0</v>
      </c>
      <c r="C23" s="5">
        <v>0</v>
      </c>
      <c r="D23" s="10">
        <f t="shared" si="0"/>
        <v>0</v>
      </c>
      <c r="E23" s="5" t="s">
        <v>2</v>
      </c>
      <c r="F23" s="8">
        <v>0</v>
      </c>
    </row>
    <row r="24" spans="1:6" ht="14.1" customHeight="1">
      <c r="A24" s="5">
        <v>6</v>
      </c>
      <c r="B24" s="5">
        <v>1</v>
      </c>
      <c r="C24" s="5">
        <v>0</v>
      </c>
      <c r="D24" s="10">
        <f t="shared" si="0"/>
        <v>0</v>
      </c>
      <c r="E24" s="5" t="s">
        <v>2</v>
      </c>
      <c r="F24" s="8">
        <v>0</v>
      </c>
    </row>
    <row r="25" spans="1:6" ht="14.1" customHeight="1">
      <c r="A25" s="5">
        <v>6</v>
      </c>
      <c r="B25" s="5">
        <v>2</v>
      </c>
      <c r="C25" s="5">
        <v>145</v>
      </c>
      <c r="D25" s="10">
        <f t="shared" si="0"/>
        <v>2.3875571717030678E-3</v>
      </c>
      <c r="E25" s="5" t="s">
        <v>4</v>
      </c>
      <c r="F25" s="8" t="s">
        <v>25</v>
      </c>
    </row>
    <row r="26" spans="1:6" ht="14.1" customHeight="1">
      <c r="A26" s="5">
        <v>6</v>
      </c>
      <c r="B26" s="5">
        <v>3</v>
      </c>
      <c r="C26" s="5">
        <v>120430</v>
      </c>
      <c r="D26" s="10">
        <f t="shared" si="0"/>
        <v>1.982989725435865</v>
      </c>
      <c r="E26" s="5" t="s">
        <v>3</v>
      </c>
      <c r="F26" s="8">
        <v>15.959066099467</v>
      </c>
    </row>
    <row r="27" spans="1:6" ht="14.1" customHeight="1">
      <c r="A27" s="5">
        <v>6</v>
      </c>
      <c r="B27" s="5">
        <v>4</v>
      </c>
      <c r="C27" s="5">
        <v>181196</v>
      </c>
      <c r="D27" s="10">
        <f t="shared" si="0"/>
        <v>2.9835573054062694</v>
      </c>
      <c r="E27" s="5" t="s">
        <v>3</v>
      </c>
      <c r="F27" s="8">
        <v>15.651536360532999</v>
      </c>
    </row>
    <row r="28" spans="1:6" ht="14.1" customHeight="1">
      <c r="A28" s="5">
        <v>6</v>
      </c>
      <c r="B28" s="5">
        <v>5</v>
      </c>
      <c r="C28" s="5">
        <v>124782</v>
      </c>
      <c r="D28" s="10">
        <f t="shared" si="0"/>
        <v>2.0546493724100152</v>
      </c>
      <c r="E28" s="5" t="s">
        <v>3</v>
      </c>
      <c r="F28" s="8">
        <v>15.554059162932999</v>
      </c>
    </row>
    <row r="29" spans="1:6" ht="14.1" customHeight="1">
      <c r="A29" s="5">
        <v>6</v>
      </c>
      <c r="B29" s="5">
        <v>6</v>
      </c>
      <c r="C29" s="5">
        <v>26113</v>
      </c>
      <c r="D29" s="10">
        <f t="shared" si="0"/>
        <v>0.42997434775642901</v>
      </c>
      <c r="E29" s="5" t="s">
        <v>3</v>
      </c>
      <c r="F29" s="8">
        <v>15.457367081867</v>
      </c>
    </row>
    <row r="30" spans="1:6" ht="14.1" customHeight="1">
      <c r="A30" s="19" t="s">
        <v>11</v>
      </c>
      <c r="B30" s="19"/>
      <c r="C30" s="6">
        <f>SUM(C2:C29)</f>
        <v>6073153</v>
      </c>
      <c r="D30" s="6">
        <f>C30/6073153*100</f>
        <v>100</v>
      </c>
      <c r="E30" s="6"/>
      <c r="F30" s="9"/>
    </row>
  </sheetData>
  <mergeCells count="1">
    <mergeCell ref="A30:B30"/>
  </mergeCells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A6" zoomScaleNormal="100" workbookViewId="0">
      <selection activeCell="M22" sqref="M22"/>
    </sheetView>
  </sheetViews>
  <sheetFormatPr defaultColWidth="8.75" defaultRowHeight="15"/>
  <cols>
    <col min="1" max="2" width="20.625" style="13" customWidth="1"/>
    <col min="3" max="4" width="8.625" style="4" customWidth="1"/>
    <col min="5" max="12" width="8.625" style="13" customWidth="1"/>
    <col min="13" max="16384" width="8.75" style="13"/>
  </cols>
  <sheetData>
    <row r="1" spans="1:12">
      <c r="A1" s="15"/>
      <c r="B1" s="15"/>
      <c r="C1" s="20" t="s">
        <v>23</v>
      </c>
      <c r="D1" s="20"/>
      <c r="E1" s="20"/>
      <c r="F1" s="20"/>
      <c r="G1" s="20"/>
      <c r="H1" s="20"/>
      <c r="I1" s="20"/>
      <c r="J1" s="20"/>
      <c r="K1" s="20"/>
      <c r="L1" s="20"/>
    </row>
    <row r="2" spans="1:12">
      <c r="A2" s="11" t="s">
        <v>7</v>
      </c>
      <c r="B2" s="11" t="s">
        <v>8</v>
      </c>
      <c r="C2" s="14" t="s">
        <v>12</v>
      </c>
      <c r="D2" s="14" t="s">
        <v>13</v>
      </c>
      <c r="E2" s="14" t="s">
        <v>14</v>
      </c>
      <c r="F2" s="14" t="s">
        <v>15</v>
      </c>
      <c r="G2" s="14" t="s">
        <v>16</v>
      </c>
      <c r="H2" s="14" t="s">
        <v>17</v>
      </c>
      <c r="I2" s="14" t="s">
        <v>18</v>
      </c>
      <c r="J2" s="14" t="s">
        <v>19</v>
      </c>
      <c r="K2" s="14" t="s">
        <v>20</v>
      </c>
      <c r="L2" s="14" t="s">
        <v>21</v>
      </c>
    </row>
    <row r="3" spans="1:12">
      <c r="A3" s="5">
        <v>0</v>
      </c>
      <c r="B3" s="5">
        <v>0</v>
      </c>
      <c r="C3" s="12" t="s">
        <v>22</v>
      </c>
      <c r="D3" s="12" t="s">
        <v>22</v>
      </c>
      <c r="E3" s="12" t="s">
        <v>22</v>
      </c>
      <c r="F3" s="12" t="s">
        <v>22</v>
      </c>
      <c r="G3" s="12" t="s">
        <v>22</v>
      </c>
      <c r="H3" s="12" t="s">
        <v>22</v>
      </c>
      <c r="I3" s="12" t="s">
        <v>22</v>
      </c>
      <c r="J3" s="12" t="s">
        <v>22</v>
      </c>
      <c r="K3" s="12" t="s">
        <v>22</v>
      </c>
      <c r="L3" s="12" t="s">
        <v>22</v>
      </c>
    </row>
    <row r="4" spans="1:12">
      <c r="A4" s="5">
        <v>1</v>
      </c>
      <c r="B4" s="5">
        <v>0</v>
      </c>
      <c r="C4" s="12" t="s">
        <v>22</v>
      </c>
      <c r="D4" s="12" t="s">
        <v>22</v>
      </c>
      <c r="E4" s="12">
        <v>8.3167779683760101E-2</v>
      </c>
      <c r="F4" s="12" t="s">
        <v>22</v>
      </c>
      <c r="G4" s="12" t="s">
        <v>22</v>
      </c>
      <c r="H4" s="12" t="s">
        <v>22</v>
      </c>
      <c r="I4" s="12" t="s">
        <v>22</v>
      </c>
      <c r="J4" s="12">
        <v>3.4622484211063252E-2</v>
      </c>
      <c r="K4" s="12">
        <v>0.15528028736257754</v>
      </c>
      <c r="L4" s="12">
        <v>7.4508249668664706E-2</v>
      </c>
    </row>
    <row r="5" spans="1:12">
      <c r="A5" s="5">
        <v>1</v>
      </c>
      <c r="B5" s="5">
        <v>1</v>
      </c>
      <c r="C5" s="12" t="s">
        <v>22</v>
      </c>
      <c r="D5" s="12">
        <v>0.32915225157660855</v>
      </c>
      <c r="E5" s="12">
        <v>0.19413967873512936</v>
      </c>
      <c r="F5" s="12" t="s">
        <v>22</v>
      </c>
      <c r="G5" s="12" t="s">
        <v>22</v>
      </c>
      <c r="H5" s="12" t="s">
        <v>22</v>
      </c>
      <c r="I5" s="12" t="s">
        <v>22</v>
      </c>
      <c r="J5" s="12">
        <v>0.26910533077862331</v>
      </c>
      <c r="K5" s="12">
        <v>0.44826820507238485</v>
      </c>
      <c r="L5" s="12">
        <v>0.32016318376961689</v>
      </c>
    </row>
    <row r="6" spans="1:12">
      <c r="A6" s="5">
        <v>2</v>
      </c>
      <c r="B6" s="5">
        <v>0</v>
      </c>
      <c r="C6" s="12" t="s">
        <v>22</v>
      </c>
      <c r="D6" s="12" t="s">
        <v>22</v>
      </c>
      <c r="E6" s="12" t="s">
        <v>22</v>
      </c>
      <c r="F6" s="12" t="s">
        <v>22</v>
      </c>
      <c r="G6" s="12" t="s">
        <v>22</v>
      </c>
      <c r="H6" s="12" t="s">
        <v>22</v>
      </c>
      <c r="I6" s="12" t="s">
        <v>22</v>
      </c>
      <c r="J6" s="12" t="s">
        <v>22</v>
      </c>
      <c r="K6" s="12" t="s">
        <v>22</v>
      </c>
      <c r="L6" s="12" t="s">
        <v>22</v>
      </c>
    </row>
    <row r="7" spans="1:12">
      <c r="A7" s="5">
        <v>2</v>
      </c>
      <c r="B7" s="5">
        <v>1</v>
      </c>
      <c r="C7" s="12">
        <v>0.1624954434898177</v>
      </c>
      <c r="D7" s="12" t="s">
        <v>22</v>
      </c>
      <c r="E7" s="12" t="s">
        <v>22</v>
      </c>
      <c r="F7" s="12">
        <v>0.1153063455490338</v>
      </c>
      <c r="G7" s="12" t="s">
        <v>22</v>
      </c>
      <c r="H7" s="12">
        <v>7.7719300115246831E-2</v>
      </c>
      <c r="I7" s="12" t="s">
        <v>22</v>
      </c>
      <c r="J7" s="12">
        <v>9.6024790463832901E-2</v>
      </c>
      <c r="K7" s="12">
        <v>0.21324044845978013</v>
      </c>
      <c r="L7" s="12" t="s">
        <v>22</v>
      </c>
    </row>
    <row r="8" spans="1:12">
      <c r="A8" s="5">
        <v>2</v>
      </c>
      <c r="B8" s="5">
        <v>2</v>
      </c>
      <c r="C8" s="12" t="s">
        <v>22</v>
      </c>
      <c r="D8" s="12">
        <v>0.23182621898503686</v>
      </c>
      <c r="E8" s="12">
        <v>1.5897597239376681E-3</v>
      </c>
      <c r="F8" s="12">
        <v>0.22828055186487048</v>
      </c>
      <c r="G8" s="12" t="s">
        <v>22</v>
      </c>
      <c r="H8" s="12" t="s">
        <v>22</v>
      </c>
      <c r="I8" s="12" t="s">
        <v>22</v>
      </c>
      <c r="J8" s="12">
        <v>0.37458276080836805</v>
      </c>
      <c r="K8" s="12">
        <v>0.27536301295308585</v>
      </c>
      <c r="L8" s="12">
        <v>0.32536641181277665</v>
      </c>
    </row>
    <row r="9" spans="1:12">
      <c r="A9" s="5">
        <v>3</v>
      </c>
      <c r="B9" s="5">
        <v>0</v>
      </c>
      <c r="C9" s="12" t="s">
        <v>22</v>
      </c>
      <c r="D9" s="12" t="s">
        <v>22</v>
      </c>
      <c r="E9" s="12" t="s">
        <v>22</v>
      </c>
      <c r="F9" s="12" t="s">
        <v>22</v>
      </c>
      <c r="G9" s="12" t="s">
        <v>22</v>
      </c>
      <c r="H9" s="12" t="s">
        <v>22</v>
      </c>
      <c r="I9" s="12" t="s">
        <v>22</v>
      </c>
      <c r="J9" s="12" t="s">
        <v>22</v>
      </c>
      <c r="K9" s="12" t="s">
        <v>22</v>
      </c>
      <c r="L9" s="12" t="s">
        <v>22</v>
      </c>
    </row>
    <row r="10" spans="1:12">
      <c r="A10" s="5">
        <v>3</v>
      </c>
      <c r="B10" s="5">
        <v>1</v>
      </c>
      <c r="C10" s="12" t="s">
        <v>22</v>
      </c>
      <c r="D10" s="12">
        <v>0.25003695462139758</v>
      </c>
      <c r="E10" s="12">
        <v>0.23876412301405103</v>
      </c>
      <c r="F10" s="12">
        <v>0.21036344371751964</v>
      </c>
      <c r="G10" s="12">
        <v>0.33029238452602488</v>
      </c>
      <c r="H10" s="12" t="s">
        <v>22</v>
      </c>
      <c r="I10" s="12" t="s">
        <v>22</v>
      </c>
      <c r="J10" s="12" t="s">
        <v>22</v>
      </c>
      <c r="K10" s="12">
        <v>0.19314248394470448</v>
      </c>
      <c r="L10" s="12">
        <v>0.19632306316010811</v>
      </c>
    </row>
    <row r="11" spans="1:12">
      <c r="A11" s="5">
        <v>3</v>
      </c>
      <c r="B11" s="5">
        <v>2</v>
      </c>
      <c r="C11" s="12">
        <v>1.897992762240835</v>
      </c>
      <c r="D11" s="12">
        <v>2.63543424450432</v>
      </c>
      <c r="E11" s="12">
        <v>1.8906801169974219</v>
      </c>
      <c r="F11" s="12">
        <v>1.9393195311054676</v>
      </c>
      <c r="G11" s="12">
        <v>1.6587115866360809</v>
      </c>
      <c r="H11" s="12">
        <v>1.2240218862420855</v>
      </c>
      <c r="I11" s="12">
        <v>0.41948873199494702</v>
      </c>
      <c r="J11" s="12">
        <v>0.82778342775345992</v>
      </c>
      <c r="K11" s="12">
        <v>1.3005333623598563</v>
      </c>
      <c r="L11" s="12">
        <v>1.3696345209811116</v>
      </c>
    </row>
    <row r="12" spans="1:12">
      <c r="A12" s="5">
        <v>3</v>
      </c>
      <c r="B12" s="5">
        <v>3</v>
      </c>
      <c r="C12" s="12">
        <v>6.5780432389176218</v>
      </c>
      <c r="D12" s="12">
        <v>6.7134054640151888</v>
      </c>
      <c r="E12" s="12">
        <v>4.9834631637107885</v>
      </c>
      <c r="F12" s="12">
        <v>5.2029241438077776</v>
      </c>
      <c r="G12" s="12">
        <v>4.7910087244033495</v>
      </c>
      <c r="H12" s="12">
        <v>4.2175470540503097</v>
      </c>
      <c r="I12" s="12">
        <v>5.3296061814739923</v>
      </c>
      <c r="J12" s="12">
        <v>5.6889428027634228</v>
      </c>
      <c r="K12" s="12">
        <v>7.8602024599978222</v>
      </c>
      <c r="L12" s="12">
        <v>6.3387831658448262</v>
      </c>
    </row>
    <row r="13" spans="1:12">
      <c r="A13" s="5">
        <v>4</v>
      </c>
      <c r="B13" s="5">
        <v>0</v>
      </c>
      <c r="C13" s="12" t="s">
        <v>22</v>
      </c>
      <c r="D13" s="12" t="s">
        <v>22</v>
      </c>
      <c r="E13" s="12" t="s">
        <v>22</v>
      </c>
      <c r="F13" s="12" t="s">
        <v>22</v>
      </c>
      <c r="G13" s="12" t="s">
        <v>22</v>
      </c>
      <c r="H13" s="12" t="s">
        <v>22</v>
      </c>
      <c r="I13" s="12" t="s">
        <v>22</v>
      </c>
      <c r="J13" s="12" t="s">
        <v>22</v>
      </c>
      <c r="K13" s="12" t="s">
        <v>22</v>
      </c>
      <c r="L13" s="12" t="s">
        <v>22</v>
      </c>
    </row>
    <row r="14" spans="1:12">
      <c r="A14" s="5">
        <v>4</v>
      </c>
      <c r="B14" s="5">
        <v>1</v>
      </c>
      <c r="C14" s="12" t="s">
        <v>22</v>
      </c>
      <c r="D14" s="12">
        <v>0.15835604099861736</v>
      </c>
      <c r="E14" s="12">
        <v>0.23296094416163524</v>
      </c>
      <c r="F14" s="12" t="s">
        <v>22</v>
      </c>
      <c r="G14" s="12">
        <v>0.13714748989517986</v>
      </c>
      <c r="H14" s="12" t="s">
        <v>22</v>
      </c>
      <c r="I14" s="12" t="s">
        <v>22</v>
      </c>
      <c r="J14" s="12">
        <v>1.225814473218584E-2</v>
      </c>
      <c r="K14" s="12">
        <v>5.9579841079786658E-2</v>
      </c>
      <c r="L14" s="12" t="s">
        <v>22</v>
      </c>
    </row>
    <row r="15" spans="1:12">
      <c r="A15" s="5">
        <v>4</v>
      </c>
      <c r="B15" s="5">
        <v>2</v>
      </c>
      <c r="C15" s="12">
        <v>1.5282803999420032</v>
      </c>
      <c r="D15" s="12">
        <v>2.2200789354894623</v>
      </c>
      <c r="E15" s="12">
        <v>2.2925335767259178</v>
      </c>
      <c r="F15" s="12">
        <v>1.7152211327693592</v>
      </c>
      <c r="G15" s="12">
        <v>2.0364056204318226</v>
      </c>
      <c r="H15" s="12">
        <v>1.2285130113222025</v>
      </c>
      <c r="I15" s="12">
        <v>0.74193156330449572</v>
      </c>
      <c r="J15" s="12">
        <v>0.74358639202471399</v>
      </c>
      <c r="K15" s="12">
        <v>0.99075650375530655</v>
      </c>
      <c r="L15" s="12">
        <v>1.3306432424804711</v>
      </c>
    </row>
    <row r="16" spans="1:12">
      <c r="A16" s="5">
        <v>4</v>
      </c>
      <c r="B16" s="5">
        <v>3</v>
      </c>
      <c r="C16" s="12">
        <v>11.066191862545615</v>
      </c>
      <c r="D16" s="12">
        <v>12.646090974646516</v>
      </c>
      <c r="E16" s="12">
        <v>12.67404255886836</v>
      </c>
      <c r="F16" s="12">
        <v>10.170302225062649</v>
      </c>
      <c r="G16" s="12">
        <v>11.352531546134111</v>
      </c>
      <c r="H16" s="12">
        <v>10.473227566069017</v>
      </c>
      <c r="I16" s="12">
        <v>8.9112812636959937</v>
      </c>
      <c r="J16" s="12">
        <v>7.6311653367084409</v>
      </c>
      <c r="K16" s="12">
        <v>8.433795580711875</v>
      </c>
      <c r="L16" s="12">
        <v>9.5446467428039448</v>
      </c>
    </row>
    <row r="17" spans="1:12">
      <c r="A17" s="5">
        <v>4</v>
      </c>
      <c r="B17" s="5">
        <v>4</v>
      </c>
      <c r="C17" s="12">
        <v>26.509563016304057</v>
      </c>
      <c r="D17" s="12">
        <v>27.657005916711913</v>
      </c>
      <c r="E17" s="12">
        <v>24.558308050965696</v>
      </c>
      <c r="F17" s="12">
        <v>21.545513154722862</v>
      </c>
      <c r="G17" s="12">
        <v>23.15417689295554</v>
      </c>
      <c r="H17" s="12">
        <v>25.897882472585103</v>
      </c>
      <c r="I17" s="12">
        <v>27.374401979957351</v>
      </c>
      <c r="J17" s="12">
        <v>27.128214774172775</v>
      </c>
      <c r="K17" s="12">
        <v>32.614015456623491</v>
      </c>
      <c r="L17" s="12">
        <v>29.203364380907249</v>
      </c>
    </row>
    <row r="18" spans="1:12">
      <c r="A18" s="5">
        <v>5</v>
      </c>
      <c r="B18" s="5">
        <v>0</v>
      </c>
      <c r="C18" s="12" t="s">
        <v>22</v>
      </c>
      <c r="D18" s="12" t="s">
        <v>22</v>
      </c>
      <c r="E18" s="12">
        <v>1.1939873730832556E-2</v>
      </c>
      <c r="F18" s="12" t="s">
        <v>22</v>
      </c>
      <c r="G18" s="12" t="s">
        <v>22</v>
      </c>
      <c r="H18" s="12" t="s">
        <v>22</v>
      </c>
      <c r="I18" s="12" t="s">
        <v>22</v>
      </c>
      <c r="J18" s="12" t="s">
        <v>22</v>
      </c>
      <c r="K18" s="12" t="s">
        <v>22</v>
      </c>
      <c r="L18" s="12" t="s">
        <v>22</v>
      </c>
    </row>
    <row r="19" spans="1:12">
      <c r="A19" s="5">
        <v>5</v>
      </c>
      <c r="B19" s="5">
        <v>1</v>
      </c>
      <c r="C19" s="12">
        <v>7.3608730106638098E-2</v>
      </c>
      <c r="D19" s="12" t="s">
        <v>22</v>
      </c>
      <c r="E19" s="12">
        <v>0.1991980051294765</v>
      </c>
      <c r="F19" s="12" t="s">
        <v>22</v>
      </c>
      <c r="G19" s="12" t="s">
        <v>22</v>
      </c>
      <c r="H19" s="12" t="s">
        <v>22</v>
      </c>
      <c r="I19" s="12" t="s">
        <v>22</v>
      </c>
      <c r="J19" s="12" t="s">
        <v>22</v>
      </c>
      <c r="K19" s="12" t="s">
        <v>22</v>
      </c>
      <c r="L19" s="12" t="s">
        <v>22</v>
      </c>
    </row>
    <row r="20" spans="1:12">
      <c r="A20" s="5">
        <v>5</v>
      </c>
      <c r="B20" s="5">
        <v>2</v>
      </c>
      <c r="C20" s="12">
        <v>1.2124859689152372</v>
      </c>
      <c r="D20" s="12">
        <v>1.5892055289549649</v>
      </c>
      <c r="E20" s="12">
        <v>1.9051324781241281</v>
      </c>
      <c r="F20" s="12">
        <v>1.3873985995952394</v>
      </c>
      <c r="G20" s="12">
        <v>1.8807782177787531</v>
      </c>
      <c r="H20" s="12" t="s">
        <v>22</v>
      </c>
      <c r="I20" s="12">
        <v>0.65805223168742011</v>
      </c>
      <c r="J20" s="12">
        <v>0.53943807006749156</v>
      </c>
      <c r="K20" s="12">
        <v>0.55591596821595735</v>
      </c>
      <c r="L20" s="12">
        <v>0.8288939863691891</v>
      </c>
    </row>
    <row r="21" spans="1:12">
      <c r="A21" s="5">
        <v>5</v>
      </c>
      <c r="B21" s="5">
        <v>3</v>
      </c>
      <c r="C21" s="12">
        <v>9.3025118561970945</v>
      </c>
      <c r="D21" s="12">
        <v>9.4194036956294021</v>
      </c>
      <c r="E21" s="12">
        <v>11.09915764969033</v>
      </c>
      <c r="F21" s="12">
        <v>10.519887653677323</v>
      </c>
      <c r="G21" s="12">
        <v>11.770127576779615</v>
      </c>
      <c r="H21" s="12">
        <v>9.827190641408782</v>
      </c>
      <c r="I21" s="12">
        <v>9.1000327783118067</v>
      </c>
      <c r="J21" s="12">
        <v>7.3337339679726083</v>
      </c>
      <c r="K21" s="12">
        <v>5.861674104713182</v>
      </c>
      <c r="L21" s="12">
        <v>7.8752338365261005</v>
      </c>
    </row>
    <row r="22" spans="1:12">
      <c r="A22" s="5">
        <v>5</v>
      </c>
      <c r="B22" s="5">
        <v>4</v>
      </c>
      <c r="C22" s="12">
        <v>26.823447699421255</v>
      </c>
      <c r="D22" s="12">
        <v>23.385971628468376</v>
      </c>
      <c r="E22" s="12">
        <v>24.790624197477062</v>
      </c>
      <c r="F22" s="12">
        <v>27.24652842014385</v>
      </c>
      <c r="G22" s="12">
        <v>25.729442154700138</v>
      </c>
      <c r="H22" s="12">
        <v>25.827242403528349</v>
      </c>
      <c r="I22" s="12">
        <v>28.827696568589538</v>
      </c>
      <c r="J22" s="12">
        <v>28.462726632214213</v>
      </c>
      <c r="K22" s="12">
        <v>24.290131707848044</v>
      </c>
      <c r="L22" s="12">
        <v>25.931077316840202</v>
      </c>
    </row>
    <row r="23" spans="1:12">
      <c r="A23" s="5">
        <v>5</v>
      </c>
      <c r="B23" s="5">
        <v>5</v>
      </c>
      <c r="C23" s="12">
        <v>7.6409384686640029</v>
      </c>
      <c r="D23" s="12">
        <v>6.4069800432499742</v>
      </c>
      <c r="E23" s="12">
        <v>6.3937801484591006</v>
      </c>
      <c r="F23" s="12">
        <v>8.2140522601007966</v>
      </c>
      <c r="G23" s="12">
        <v>7.9119986939066873</v>
      </c>
      <c r="H23" s="12">
        <v>7.2670971042138932</v>
      </c>
      <c r="I23" s="12">
        <v>9.6221839194758427</v>
      </c>
      <c r="J23" s="12">
        <v>11.039630948547673</v>
      </c>
      <c r="K23" s="12">
        <v>10.639573310112114</v>
      </c>
      <c r="L23" s="12">
        <v>9.2078035906554643</v>
      </c>
    </row>
    <row r="24" spans="1:12">
      <c r="A24" s="5">
        <v>6</v>
      </c>
      <c r="B24" s="5">
        <v>0</v>
      </c>
      <c r="C24" s="12" t="s">
        <v>22</v>
      </c>
      <c r="D24" s="12" t="s">
        <v>22</v>
      </c>
      <c r="E24" s="12" t="s">
        <v>22</v>
      </c>
      <c r="F24" s="12" t="s">
        <v>22</v>
      </c>
      <c r="G24" s="12" t="s">
        <v>22</v>
      </c>
      <c r="H24" s="12" t="s">
        <v>22</v>
      </c>
      <c r="I24" s="12" t="s">
        <v>22</v>
      </c>
      <c r="J24" s="12" t="s">
        <v>22</v>
      </c>
      <c r="K24" s="12" t="s">
        <v>22</v>
      </c>
      <c r="L24" s="12" t="s">
        <v>22</v>
      </c>
    </row>
    <row r="25" spans="1:12">
      <c r="A25" s="5">
        <v>6</v>
      </c>
      <c r="B25" s="5">
        <v>1</v>
      </c>
      <c r="C25" s="12" t="s">
        <v>22</v>
      </c>
      <c r="D25" s="12" t="s">
        <v>22</v>
      </c>
      <c r="E25" s="12">
        <v>2.9338293087213328E-2</v>
      </c>
      <c r="F25" s="12" t="s">
        <v>22</v>
      </c>
      <c r="G25" s="12" t="s">
        <v>22</v>
      </c>
      <c r="H25" s="12" t="s">
        <v>22</v>
      </c>
      <c r="I25" s="12" t="s">
        <v>22</v>
      </c>
      <c r="J25" s="12" t="s">
        <v>22</v>
      </c>
      <c r="K25" s="12" t="s">
        <v>22</v>
      </c>
      <c r="L25" s="12" t="s">
        <v>22</v>
      </c>
    </row>
    <row r="26" spans="1:12">
      <c r="A26" s="5">
        <v>6</v>
      </c>
      <c r="B26" s="5">
        <v>2</v>
      </c>
      <c r="C26" s="12" t="s">
        <v>22</v>
      </c>
      <c r="D26" s="12" t="s">
        <v>22</v>
      </c>
      <c r="E26" s="12">
        <v>0.40767887298264499</v>
      </c>
      <c r="F26" s="12">
        <v>0.43963066987335814</v>
      </c>
      <c r="G26" s="12">
        <v>0.58403062473450751</v>
      </c>
      <c r="H26" s="12" t="s">
        <v>22</v>
      </c>
      <c r="I26" s="12" t="s">
        <v>22</v>
      </c>
      <c r="J26" s="12" t="s">
        <v>22</v>
      </c>
      <c r="K26" s="12">
        <v>9.0127353869598345E-2</v>
      </c>
      <c r="L26" s="12" t="s">
        <v>22</v>
      </c>
    </row>
    <row r="27" spans="1:12">
      <c r="A27" s="5">
        <v>6</v>
      </c>
      <c r="B27" s="5">
        <v>3</v>
      </c>
      <c r="C27" s="12">
        <v>2.1035409692842082</v>
      </c>
      <c r="D27" s="12">
        <v>2.3246808991963652</v>
      </c>
      <c r="E27" s="12">
        <v>2.8744078700888376</v>
      </c>
      <c r="F27" s="12">
        <v>3.4050914635855523</v>
      </c>
      <c r="G27" s="12">
        <v>3.2680793063244571</v>
      </c>
      <c r="H27" s="12">
        <v>2.5799610566171021</v>
      </c>
      <c r="I27" s="12">
        <v>2.6218966488779873</v>
      </c>
      <c r="J27" s="12">
        <v>2.0259094778253508</v>
      </c>
      <c r="K27" s="12">
        <v>1.2522390334167846</v>
      </c>
      <c r="L27" s="12">
        <v>1.982989725435865</v>
      </c>
    </row>
    <row r="28" spans="1:12">
      <c r="A28" s="5">
        <v>6</v>
      </c>
      <c r="B28" s="5">
        <v>4</v>
      </c>
      <c r="C28" s="12">
        <v>3.1876659209379197</v>
      </c>
      <c r="D28" s="12">
        <v>2.6271547366834258</v>
      </c>
      <c r="E28" s="12">
        <v>3.2600190993510894</v>
      </c>
      <c r="F28" s="12">
        <v>4.0568571060170306</v>
      </c>
      <c r="G28" s="12">
        <v>3.2073513516008201</v>
      </c>
      <c r="H28" s="12">
        <v>3.5021641133225043</v>
      </c>
      <c r="I28" s="12">
        <v>3.4048011019405493</v>
      </c>
      <c r="J28" s="12">
        <v>3.8837436915984687</v>
      </c>
      <c r="K28" s="12">
        <v>2.6818591487972134</v>
      </c>
      <c r="L28" s="12">
        <v>2.9835573054062694</v>
      </c>
    </row>
    <row r="29" spans="1:12">
      <c r="A29" s="5">
        <v>6</v>
      </c>
      <c r="B29" s="5">
        <v>5</v>
      </c>
      <c r="C29" s="12">
        <v>1.5582059642725103</v>
      </c>
      <c r="D29" s="12">
        <v>1.3166717298505319</v>
      </c>
      <c r="E29" s="12">
        <v>1.5599989772175202</v>
      </c>
      <c r="F29" s="12">
        <v>1.9164802637111285</v>
      </c>
      <c r="G29" s="12" t="s">
        <v>22</v>
      </c>
      <c r="H29" s="12">
        <v>1.401763870345025</v>
      </c>
      <c r="I29" s="12">
        <v>1.9671590779350399</v>
      </c>
      <c r="J29" s="12">
        <v>1.9925462828650584</v>
      </c>
      <c r="K29" s="12">
        <v>1.6752019157505171</v>
      </c>
      <c r="L29" s="12">
        <v>2.0546493724100152</v>
      </c>
    </row>
    <row r="30" spans="1:12">
      <c r="A30" s="5">
        <v>6</v>
      </c>
      <c r="B30" s="5">
        <v>6</v>
      </c>
      <c r="C30" s="12">
        <v>0.32508359318883773</v>
      </c>
      <c r="D30" s="12" t="s">
        <v>22</v>
      </c>
      <c r="E30" s="12">
        <v>0.30346623205822743</v>
      </c>
      <c r="F30" s="12">
        <v>0.37736927967170653</v>
      </c>
      <c r="G30" s="12">
        <v>0.30954334616414891</v>
      </c>
      <c r="H30" s="12">
        <v>0.25941956394981514</v>
      </c>
      <c r="I30" s="12" t="s">
        <v>22</v>
      </c>
      <c r="J30" s="12">
        <v>0.73923467094293671</v>
      </c>
      <c r="K30" s="12">
        <v>0.40509415478393379</v>
      </c>
      <c r="L30" s="12">
        <v>0.42997434775642901</v>
      </c>
    </row>
    <row r="31" spans="1:12">
      <c r="A31" s="19" t="s">
        <v>24</v>
      </c>
      <c r="B31" s="19"/>
      <c r="C31" s="14">
        <f>C7+C11+C15+C16+C19+C20+C21+C22+C27+C28+C29</f>
        <v>58.916427577353133</v>
      </c>
      <c r="D31" s="14">
        <f>D10+D11+D14+D15+D16+D20+D21+D22+D27+D28+D29</f>
        <v>58.573085369043376</v>
      </c>
      <c r="E31" s="14">
        <f>E4+E10+E11+E14+E15+E16+E18+E19+E20+E21+E22+E25+E26+E27+E28+E29</f>
        <v>63.549644416330274</v>
      </c>
      <c r="F31" s="14">
        <f>F7+F10+F11+F15+F16+F20+F21+F22+F26+F27+F28+F29</f>
        <v>63.122386854807509</v>
      </c>
      <c r="G31" s="14">
        <f>G10+G11+G14+G15+G16+G20+G21+G22+G26+G27+G28</f>
        <v>61.954897859541511</v>
      </c>
      <c r="H31" s="14">
        <f>H7+H11+H15+H16+H21+H22+H27+H28+H29</f>
        <v>56.141803848970312</v>
      </c>
      <c r="I31" s="14">
        <f>I11+I15+I16+I20+I21+I22+I27+I28+I29</f>
        <v>56.65233996633777</v>
      </c>
      <c r="J31" s="14">
        <f>J4+J7+J11+J14+J15+J16+J20+J21+J22+J27+J28+J29</f>
        <v>53.58353869843689</v>
      </c>
      <c r="K31" s="14">
        <f>K4+K7+K10+K11+K14+K15+K16+K20+K21+K22+K26+K27+K28+K29</f>
        <v>47.753477740285184</v>
      </c>
      <c r="L31" s="14">
        <f>L4+L10+L11+L15+L16+L20+L21+L22+L27+L28+L29</f>
        <v>54.172157362081947</v>
      </c>
    </row>
    <row r="32" spans="1:12">
      <c r="A32" s="21" t="s">
        <v>51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</row>
  </sheetData>
  <mergeCells count="3">
    <mergeCell ref="A31:B31"/>
    <mergeCell ref="C1:L1"/>
    <mergeCell ref="A32:L3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Dataset legend</vt:lpstr>
      <vt:lpstr>Suppledata_BM00</vt:lpstr>
      <vt:lpstr>Suppledata_BM01</vt:lpstr>
      <vt:lpstr>Suppledata_BM02</vt:lpstr>
      <vt:lpstr>Suppledata_BM03</vt:lpstr>
      <vt:lpstr>Suppledata_BM04</vt:lpstr>
      <vt:lpstr>Suppledata_BW00</vt:lpstr>
      <vt:lpstr>Suppledata_BW01</vt:lpstr>
      <vt:lpstr>Suppledata_BW02</vt:lpstr>
      <vt:lpstr>Suppledata_BW03</vt:lpstr>
      <vt:lpstr>Suppledata_BW04</vt:lpstr>
      <vt:lpstr>summary_BM00_BW04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Yukako</dc:creator>
  <cp:lastModifiedBy>Kazuo Takahashi</cp:lastModifiedBy>
  <dcterms:created xsi:type="dcterms:W3CDTF">2019-08-21T02:33:30Z</dcterms:created>
  <dcterms:modified xsi:type="dcterms:W3CDTF">2019-10-31T04:45:02Z</dcterms:modified>
</cp:coreProperties>
</file>