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McKeague\Dropbox\McGill\Publications\Eugene\2020\Response to reviews\To resubmit\"/>
    </mc:Choice>
  </mc:AlternateContent>
  <bookViews>
    <workbookView xWindow="0" yWindow="0" windowWidth="19200" windowHeight="7050"/>
  </bookViews>
  <sheets>
    <sheet name="Sheet 1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1" l="1"/>
  <c r="L43" i="1"/>
  <c r="L39" i="1"/>
  <c r="L37" i="1"/>
  <c r="L42" i="1"/>
  <c r="L40" i="1"/>
  <c r="L36" i="1"/>
  <c r="L34" i="1"/>
  <c r="L33" i="1"/>
  <c r="L32" i="1"/>
  <c r="L31" i="1"/>
  <c r="L23" i="1"/>
  <c r="L22" i="1"/>
  <c r="L15" i="1"/>
  <c r="L2" i="1"/>
  <c r="L41" i="1"/>
  <c r="L28" i="1"/>
  <c r="L21" i="1"/>
  <c r="L18" i="1"/>
  <c r="L12" i="1"/>
  <c r="L7" i="1"/>
  <c r="L6" i="1"/>
  <c r="L5" i="1"/>
</calcChain>
</file>

<file path=xl/sharedStrings.xml><?xml version="1.0" encoding="utf-8"?>
<sst xmlns="http://schemas.openxmlformats.org/spreadsheetml/2006/main" count="400" uniqueCount="164">
  <si>
    <t># of rounds</t>
  </si>
  <si>
    <t>Surface plasmon resonance</t>
  </si>
  <si>
    <t>Generic SELEX</t>
  </si>
  <si>
    <t>N/A</t>
  </si>
  <si>
    <t>Affinity chromatography</t>
  </si>
  <si>
    <t>Nucleic acid</t>
  </si>
  <si>
    <t>Affinity electrophoresis</t>
  </si>
  <si>
    <t>Not Described</t>
  </si>
  <si>
    <t>Filter binding assay</t>
  </si>
  <si>
    <t>Precipitation</t>
  </si>
  <si>
    <t>FluMag-SELEX</t>
  </si>
  <si>
    <t>Fluorescence</t>
  </si>
  <si>
    <t>Protein</t>
  </si>
  <si>
    <t>Cathepsin G</t>
  </si>
  <si>
    <t>change in ionic strength</t>
  </si>
  <si>
    <t>http://www.ncbi.nlm.nih.gov/pubmed/19325843</t>
  </si>
  <si>
    <t>Quartz crystal microbalance</t>
  </si>
  <si>
    <t>elution with target</t>
  </si>
  <si>
    <t>http://www.ncbi.nlm.nih.gov/pubmed/17493639</t>
  </si>
  <si>
    <t>Urea</t>
  </si>
  <si>
    <t>polyphosphate kinase 2</t>
  </si>
  <si>
    <t>change in pH</t>
  </si>
  <si>
    <t>http://www.ncbi.nlm.nih.gov/pubmed/21381755</t>
  </si>
  <si>
    <t>Centrifugation</t>
  </si>
  <si>
    <t>Peptide</t>
  </si>
  <si>
    <t>Virus</t>
  </si>
  <si>
    <t>Recombinant human 14-3-3gamma protein</t>
  </si>
  <si>
    <t>organic extraction</t>
  </si>
  <si>
    <t>http://www.ncbi.nlm.nih.gov/pubmed/18279908</t>
  </si>
  <si>
    <t>HIV_1 RNase H</t>
  </si>
  <si>
    <t>http://www.ncbi.nlm.nih.gov/pubmed/11513587</t>
  </si>
  <si>
    <t>Carbohydrate</t>
  </si>
  <si>
    <t>http://www.ncbi.nlm.nih.gov/pubmed/19061867</t>
  </si>
  <si>
    <t>Retinol binding protein 4</t>
  </si>
  <si>
    <t>http://www.ncbi.nlm.nih.gov/pubmed/18324839</t>
  </si>
  <si>
    <t>Sclerostin</t>
  </si>
  <si>
    <t>Isothermal Titration Calorimetry</t>
  </si>
  <si>
    <t>CD44-Fc|CD44-HABD</t>
  </si>
  <si>
    <t>http://www.ncbi.nlm.nih.gov/pubmed/20843027</t>
  </si>
  <si>
    <t>Tenascin C</t>
  </si>
  <si>
    <t>In vivo selection</t>
  </si>
  <si>
    <t>http://www.ncbi.nlm.nih.gov/pubmed/14676325</t>
  </si>
  <si>
    <t>human vascular endothelial growth factor (VEGF165)</t>
  </si>
  <si>
    <t>http://www.ncbi.nlm.nih.gov/pubmed/18175068</t>
  </si>
  <si>
    <t>Fluorescence polarization</t>
  </si>
  <si>
    <t>Filtration</t>
  </si>
  <si>
    <t>recombinant mouse prion protein (amino acids 23-230)</t>
  </si>
  <si>
    <t>http://www.ncbi.nlm.nih.gov/pubmed/19164908</t>
  </si>
  <si>
    <t>Anthrax Protective Antigen</t>
  </si>
  <si>
    <t>Flow cytometry</t>
  </si>
  <si>
    <t>Ricin</t>
  </si>
  <si>
    <t>http://www.ncbi.nlm.nih.gov/pubmed/16518777</t>
  </si>
  <si>
    <t>Streptavidin</t>
  </si>
  <si>
    <t>SAureus82354</t>
  </si>
  <si>
    <t>http://www.ncbi.nlm.nih.gov/pubmed/19498077</t>
  </si>
  <si>
    <t>Phosphatase and Tensin Homologue</t>
  </si>
  <si>
    <t>Heat</t>
  </si>
  <si>
    <t>http://www.ncbi.nlm.nih.gov/pubmed/21559530</t>
  </si>
  <si>
    <t>MUC1-5TR</t>
  </si>
  <si>
    <t>http://www.ncbi.nlm.nih.gov/pubmed/17694298</t>
  </si>
  <si>
    <t>http://www.ncbi.nlm.nih.gov/pubmed/20007154</t>
  </si>
  <si>
    <t>http://www.ncbi.nlm.nih.gov/pubmed/20153201</t>
  </si>
  <si>
    <t>Recombinant Human Erythropoietin-a</t>
  </si>
  <si>
    <t>http://www.ncbi.nlm.nih.gov/pubmed/20971648</t>
  </si>
  <si>
    <t>Cell</t>
  </si>
  <si>
    <t>cell-SELEX</t>
  </si>
  <si>
    <t>Cell washing</t>
  </si>
  <si>
    <t>http://www.ncbi.nlm.nih.gov/pubmed/21072169</t>
  </si>
  <si>
    <t>small-cell carcinoma NCI-H69 cells</t>
  </si>
  <si>
    <t>http://www.ncbi.nlm.nih.gov/pubmed/18338423</t>
  </si>
  <si>
    <t>Abrin</t>
  </si>
  <si>
    <t>http://www.ncbi.nlm.nih.gov/pubmed/17055241</t>
  </si>
  <si>
    <t>Thrombin</t>
  </si>
  <si>
    <t>http://www.ncbi.nlm.nih.gov/pubmed/1741036</t>
  </si>
  <si>
    <t>Phospholamban</t>
  </si>
  <si>
    <t>http://www.ncbi.nlm.nih.gov/pubmed/19158349</t>
  </si>
  <si>
    <t>http://www.ncbi.nlm.nih.gov/pubmed/17535803</t>
  </si>
  <si>
    <t>O-glycan-peptide</t>
  </si>
  <si>
    <t>http://www.ncbi.nlm.nih.gov/pubmed/19103663</t>
  </si>
  <si>
    <t>His-tagged truncated murine prion protein (H-MoPrP90-231)</t>
  </si>
  <si>
    <t>http://www.ncbi.nlm.nih.gov/pubmed/18433888</t>
  </si>
  <si>
    <t>Cathepsin E</t>
  </si>
  <si>
    <t>Multi-stage SELEX</t>
  </si>
  <si>
    <t>http://www.ncbi.nlm.nih.gov/pubmed/17173335</t>
  </si>
  <si>
    <t>Lactobacillus acidophilus</t>
  </si>
  <si>
    <t>http://www.ncbi.nlm.nih.gov/pubmed/18803393</t>
  </si>
  <si>
    <t>human RNase H1</t>
  </si>
  <si>
    <t>http://www.ncbi.nlm.nih.gov/pubmed/14500841</t>
  </si>
  <si>
    <t>immunoaffinity assay</t>
  </si>
  <si>
    <t>http://www.ncbi.nlm.nih.gov/pubmed/21748194</t>
  </si>
  <si>
    <t>BNL 1ME A.7R.1 (MEAR) mouse liver hepatoma cell line</t>
  </si>
  <si>
    <t>http://www.ncbi.nlm.nih.gov/pubmed/18177018</t>
  </si>
  <si>
    <t>HL60</t>
  </si>
  <si>
    <t>http://www.ncbi.nlm.nih.gov/pubmed/19151784</t>
  </si>
  <si>
    <t>thyroid transcription factor 1</t>
  </si>
  <si>
    <t>http://www.ncbi.nlm.nih.gov/pubmed/12954786</t>
  </si>
  <si>
    <t>Carbohydrate|Lipid</t>
  </si>
  <si>
    <t>Lipopolysaccharide</t>
  </si>
  <si>
    <t>http://www.ncbi.nlm.nih.gov/pubmed/20375565</t>
  </si>
  <si>
    <t>MUC1 peptide APDTREAPG</t>
  </si>
  <si>
    <t>http://www.ncbi.nlm.nih.gov/pubmed/17033199</t>
  </si>
  <si>
    <t>Vaccinia Virus-Infected HeLa Cell Glycosylated Hemagglutinin Surface Protein</t>
  </si>
  <si>
    <t>http://www.ncbi.nlm.nih.gov/pubmed/20873781</t>
  </si>
  <si>
    <t>Hepatitis C virus</t>
  </si>
  <si>
    <t>http://www.ncbi.nlm.nih.gov/pubmed/16940097</t>
  </si>
  <si>
    <t>immunoaffinity assay|Fluorescence</t>
  </si>
  <si>
    <t>http://www.ncbi.nlm.nih.gov/pubmed/21245470</t>
  </si>
  <si>
    <t>HIV-1-RT</t>
  </si>
  <si>
    <t>http://www.ncbi.nlm.nih.gov/pubmed/7542922</t>
  </si>
  <si>
    <t>http://www.ncbi.nlm.nih.gov/pubmed/17530817</t>
  </si>
  <si>
    <t>Ovarian clear cell adenocarcinoma cell line TOV-21G</t>
  </si>
  <si>
    <t>rat liver X reportor alpha</t>
  </si>
  <si>
    <t>http://www.ncbi.nlm.nih.gov/pubmed/15910755</t>
  </si>
  <si>
    <t>Basic fibroblast growth factor</t>
  </si>
  <si>
    <t>Photo-SELEX</t>
  </si>
  <si>
    <t>http://www.ncbi.nlm.nih.gov/pubmed/10989176</t>
  </si>
  <si>
    <t>Ramos cells (CRL-1596 B lymphocyte human Burkitt's lymphoma)|CCRF-CEM cells (CCL-119</t>
  </si>
  <si>
    <t>AGE-human serum albumin</t>
  </si>
  <si>
    <t>duplex DNA</t>
  </si>
  <si>
    <t>YES</t>
  </si>
  <si>
    <t>NO</t>
  </si>
  <si>
    <t>Affinity Chromatography</t>
  </si>
  <si>
    <t>1 nmol</t>
  </si>
  <si>
    <t>n/a</t>
  </si>
  <si>
    <t>10^13</t>
  </si>
  <si>
    <t>50 nmol</t>
  </si>
  <si>
    <t>10^14-15</t>
  </si>
  <si>
    <t>1.5 nmol</t>
  </si>
  <si>
    <t>250 pmol</t>
  </si>
  <si>
    <t>10^15</t>
  </si>
  <si>
    <t>2 nmol</t>
  </si>
  <si>
    <t>1.5 x10^15</t>
  </si>
  <si>
    <t>3 x 10^13</t>
  </si>
  <si>
    <t>6 × 10^13</t>
  </si>
  <si>
    <t>400 ng</t>
  </si>
  <si>
    <t>10^14</t>
  </si>
  <si>
    <t>10 nmol</t>
  </si>
  <si>
    <t>10^16</t>
  </si>
  <si>
    <t>3x10^14</t>
  </si>
  <si>
    <t>200 pmol</t>
  </si>
  <si>
    <t>100pmol</t>
  </si>
  <si>
    <t>300 pmol</t>
  </si>
  <si>
    <t>http://www.ncbi.nlm.nih.gov/pubmed/21204783</t>
  </si>
  <si>
    <t>20 nmol</t>
  </si>
  <si>
    <t>10^21</t>
  </si>
  <si>
    <t>10 pmol</t>
  </si>
  <si>
    <t>20 pmol</t>
  </si>
  <si>
    <t>4.0×10^13</t>
  </si>
  <si>
    <t>5 uM in 300 uL means 1.5 nmoles</t>
  </si>
  <si>
    <t>Target type</t>
  </si>
  <si>
    <t>Affinity measuring method</t>
  </si>
  <si>
    <t>SELEX method</t>
  </si>
  <si>
    <t>Target name</t>
  </si>
  <si>
    <t>Recovery method</t>
  </si>
  <si>
    <t>Partitioning method</t>
  </si>
  <si>
    <t>Pubmed link</t>
  </si>
  <si>
    <t>Estimated number of sequences in starting library</t>
  </si>
  <si>
    <t>Size of random region</t>
  </si>
  <si>
    <t>NaOH (yes or No)</t>
  </si>
  <si>
    <t>Information about starting library</t>
  </si>
  <si>
    <t>Kd of best aptamer (M)</t>
  </si>
  <si>
    <t>Average Kd of all aptamers (M)</t>
  </si>
  <si>
    <t>D-glucans</t>
  </si>
  <si>
    <t>subunit Escherichia coli RNA polymerase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</si>
</sst>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u/>
      <sz val="10"/>
      <color theme="11"/>
      <name val="Arial"/>
      <family val="2"/>
    </font>
    <font>
      <sz val="10"/>
      <color theme="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 applyAlignment="1">
      <alignment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4" fillId="0" borderId="0" xfId="0" applyFont="1" applyFill="1" applyAlignment="1"/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horizontal="left"/>
    </xf>
    <xf numFmtId="0" fontId="1" fillId="0" borderId="0" xfId="1" applyFill="1" applyAlignment="1">
      <alignment horizontal="left"/>
    </xf>
    <xf numFmtId="0" fontId="0" fillId="0" borderId="0" xfId="0" applyFill="1" applyAlignment="1">
      <alignment horizontal="left" wrapText="1"/>
    </xf>
    <xf numFmtId="11" fontId="0" fillId="0" borderId="0" xfId="0" applyNumberForma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11" fontId="0" fillId="0" borderId="0" xfId="0" applyNumberFormat="1" applyFill="1" applyAlignment="1">
      <alignment horizontal="left" wrapText="1"/>
    </xf>
    <xf numFmtId="11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wrapText="1"/>
    </xf>
  </cellXfs>
  <cellStyles count="11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pubmed/20007154" TargetMode="External"/><Relationship Id="rId13" Type="http://schemas.openxmlformats.org/officeDocument/2006/relationships/hyperlink" Target="http://www.ncbi.nlm.nih.gov/pubmed/19498077" TargetMode="External"/><Relationship Id="rId18" Type="http://schemas.openxmlformats.org/officeDocument/2006/relationships/hyperlink" Target="http://www.ncbi.nlm.nih.gov/pubmed/21204783" TargetMode="External"/><Relationship Id="rId3" Type="http://schemas.openxmlformats.org/officeDocument/2006/relationships/hyperlink" Target="http://www.ncbi.nlm.nih.gov/pubmed/18338423" TargetMode="External"/><Relationship Id="rId7" Type="http://schemas.openxmlformats.org/officeDocument/2006/relationships/hyperlink" Target="http://www.ncbi.nlm.nih.gov/pubmed/17493639" TargetMode="External"/><Relationship Id="rId12" Type="http://schemas.openxmlformats.org/officeDocument/2006/relationships/hyperlink" Target="http://www.ncbi.nlm.nih.gov/pubmed/20375565" TargetMode="External"/><Relationship Id="rId17" Type="http://schemas.openxmlformats.org/officeDocument/2006/relationships/hyperlink" Target="http://www.ncbi.nlm.nih.gov/pubmed/21245470" TargetMode="External"/><Relationship Id="rId2" Type="http://schemas.openxmlformats.org/officeDocument/2006/relationships/hyperlink" Target="http://www.ncbi.nlm.nih.gov/pubmed/11513587" TargetMode="External"/><Relationship Id="rId16" Type="http://schemas.openxmlformats.org/officeDocument/2006/relationships/hyperlink" Target="http://www.ncbi.nlm.nih.gov/pubmed/18803393" TargetMode="External"/><Relationship Id="rId1" Type="http://schemas.openxmlformats.org/officeDocument/2006/relationships/hyperlink" Target="http://www.ncbi.nlm.nih.gov/pubmed/21559530" TargetMode="External"/><Relationship Id="rId6" Type="http://schemas.openxmlformats.org/officeDocument/2006/relationships/hyperlink" Target="http://www.ncbi.nlm.nih.gov/pubmed/19164908" TargetMode="External"/><Relationship Id="rId11" Type="http://schemas.openxmlformats.org/officeDocument/2006/relationships/hyperlink" Target="http://www.ncbi.nlm.nih.gov/pubmed/10989176" TargetMode="External"/><Relationship Id="rId5" Type="http://schemas.openxmlformats.org/officeDocument/2006/relationships/hyperlink" Target="http://www.ncbi.nlm.nih.gov/pubmed/17173335" TargetMode="External"/><Relationship Id="rId15" Type="http://schemas.openxmlformats.org/officeDocument/2006/relationships/hyperlink" Target="http://www.ncbi.nlm.nih.gov/pubmed/17055241" TargetMode="External"/><Relationship Id="rId10" Type="http://schemas.openxmlformats.org/officeDocument/2006/relationships/hyperlink" Target="http://www.ncbi.nlm.nih.gov/pubmed/1741036" TargetMode="External"/><Relationship Id="rId4" Type="http://schemas.openxmlformats.org/officeDocument/2006/relationships/hyperlink" Target="http://www.ncbi.nlm.nih.gov/pubmed/21072169" TargetMode="External"/><Relationship Id="rId9" Type="http://schemas.openxmlformats.org/officeDocument/2006/relationships/hyperlink" Target="http://www.ncbi.nlm.nih.gov/pubmed/18175068" TargetMode="External"/><Relationship Id="rId14" Type="http://schemas.openxmlformats.org/officeDocument/2006/relationships/hyperlink" Target="http://www.ncbi.nlm.nih.gov/pubmed/20971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tabSelected="1" topLeftCell="F1" workbookViewId="0">
      <pane ySplit="1" topLeftCell="A2" activePane="bottomLeft" state="frozen"/>
      <selection pane="bottomLeft" activeCell="M6" sqref="M6"/>
    </sheetView>
  </sheetViews>
  <sheetFormatPr defaultColWidth="9.1796875" defaultRowHeight="12.75" customHeight="1" x14ac:dyDescent="0.25"/>
  <cols>
    <col min="1" max="1" width="15.453125" style="6" customWidth="1"/>
    <col min="2" max="2" width="17.26953125" style="6" customWidth="1"/>
    <col min="3" max="3" width="16.08984375" style="6" bestFit="1" customWidth="1"/>
    <col min="4" max="4" width="23.7265625" style="6" customWidth="1"/>
    <col min="5" max="5" width="23.453125" style="6" customWidth="1"/>
    <col min="6" max="6" width="15.08984375" style="6" customWidth="1"/>
    <col min="7" max="7" width="10.1796875" style="6" bestFit="1" customWidth="1"/>
    <col min="8" max="8" width="18.36328125" style="6" customWidth="1"/>
    <col min="9" max="9" width="18.7265625" style="6" customWidth="1"/>
    <col min="10" max="10" width="33.36328125" style="6" customWidth="1"/>
    <col min="11" max="11" width="15.1796875" style="8" customWidth="1"/>
    <col min="12" max="12" width="14.54296875" style="8" customWidth="1"/>
    <col min="13" max="13" width="13.453125" style="8" customWidth="1"/>
    <col min="14" max="14" width="14.08984375" style="8" customWidth="1"/>
    <col min="15" max="16384" width="9.1796875" style="2"/>
  </cols>
  <sheetData>
    <row r="1" spans="1:32" s="5" customFormat="1" ht="38.5" customHeight="1" x14ac:dyDescent="0.3">
      <c r="A1" s="16" t="s">
        <v>160</v>
      </c>
      <c r="B1" s="16" t="s">
        <v>161</v>
      </c>
      <c r="C1" s="16" t="s">
        <v>149</v>
      </c>
      <c r="D1" s="16" t="s">
        <v>152</v>
      </c>
      <c r="E1" s="16" t="s">
        <v>150</v>
      </c>
      <c r="F1" s="16" t="s">
        <v>151</v>
      </c>
      <c r="G1" s="15" t="s">
        <v>0</v>
      </c>
      <c r="H1" s="15" t="s">
        <v>153</v>
      </c>
      <c r="I1" s="15" t="s">
        <v>154</v>
      </c>
      <c r="J1" s="15" t="s">
        <v>155</v>
      </c>
      <c r="K1" s="16" t="s">
        <v>159</v>
      </c>
      <c r="L1" s="16" t="s">
        <v>156</v>
      </c>
      <c r="M1" s="16" t="s">
        <v>157</v>
      </c>
      <c r="N1" s="16" t="s">
        <v>158</v>
      </c>
    </row>
    <row r="2" spans="1:32" ht="12.75" customHeight="1" x14ac:dyDescent="0.25">
      <c r="A2" s="6">
        <v>1.1300000000000001E-7</v>
      </c>
      <c r="B2" s="6">
        <v>1.1300000000000001E-7</v>
      </c>
      <c r="C2" s="6" t="s">
        <v>12</v>
      </c>
      <c r="D2" s="6" t="s">
        <v>46</v>
      </c>
      <c r="E2" s="6" t="s">
        <v>1</v>
      </c>
      <c r="F2" s="6" t="s">
        <v>2</v>
      </c>
      <c r="G2" s="6">
        <v>4</v>
      </c>
      <c r="H2" s="6" t="s">
        <v>19</v>
      </c>
      <c r="I2" s="6" t="s">
        <v>4</v>
      </c>
      <c r="J2" s="7" t="s">
        <v>47</v>
      </c>
      <c r="K2" s="8" t="s">
        <v>122</v>
      </c>
      <c r="L2" s="9">
        <f>0.000000001*6.02214E+23</f>
        <v>602214000000000</v>
      </c>
      <c r="M2" s="8">
        <v>30</v>
      </c>
      <c r="N2" s="8" t="s">
        <v>119</v>
      </c>
    </row>
    <row r="3" spans="1:32" ht="12.75" customHeight="1" x14ac:dyDescent="0.25">
      <c r="A3" s="6">
        <v>1.3E-7</v>
      </c>
      <c r="B3" s="6">
        <v>3.15E-7</v>
      </c>
      <c r="C3" s="6" t="s">
        <v>12</v>
      </c>
      <c r="D3" s="6" t="s">
        <v>42</v>
      </c>
      <c r="E3" s="6" t="s">
        <v>1</v>
      </c>
      <c r="F3" s="6" t="s">
        <v>2</v>
      </c>
      <c r="G3" s="6">
        <v>5</v>
      </c>
      <c r="H3" s="6" t="s">
        <v>7</v>
      </c>
      <c r="I3" s="6" t="s">
        <v>45</v>
      </c>
      <c r="J3" s="7" t="s">
        <v>43</v>
      </c>
      <c r="K3" s="8" t="s">
        <v>123</v>
      </c>
      <c r="L3" s="8" t="s">
        <v>123</v>
      </c>
      <c r="M3" s="8">
        <v>30</v>
      </c>
      <c r="N3" s="8" t="s">
        <v>120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2.75" customHeight="1" x14ac:dyDescent="0.25">
      <c r="A4" s="6">
        <v>2.4999999999999999E-8</v>
      </c>
      <c r="B4" s="6">
        <v>2.4999999999999999E-8</v>
      </c>
      <c r="C4" s="6" t="s">
        <v>12</v>
      </c>
      <c r="D4" s="6" t="s">
        <v>72</v>
      </c>
      <c r="E4" s="6" t="s">
        <v>3</v>
      </c>
      <c r="F4" s="6" t="s">
        <v>2</v>
      </c>
      <c r="G4" s="6">
        <v>5</v>
      </c>
      <c r="H4" s="6" t="s">
        <v>3</v>
      </c>
      <c r="I4" s="6" t="s">
        <v>3</v>
      </c>
      <c r="J4" s="7" t="s">
        <v>73</v>
      </c>
      <c r="K4" s="8" t="s">
        <v>124</v>
      </c>
      <c r="L4" s="12">
        <v>10000000000000</v>
      </c>
      <c r="M4" s="8">
        <v>60</v>
      </c>
      <c r="N4" s="8" t="s">
        <v>119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1" customFormat="1" ht="12.5" x14ac:dyDescent="0.25">
      <c r="A5" s="6">
        <v>1.6E-11</v>
      </c>
      <c r="B5" s="6">
        <v>2.8799999999999999E-10</v>
      </c>
      <c r="C5" s="6" t="s">
        <v>12</v>
      </c>
      <c r="D5" s="6" t="s">
        <v>113</v>
      </c>
      <c r="E5" s="6" t="s">
        <v>8</v>
      </c>
      <c r="F5" s="6" t="s">
        <v>114</v>
      </c>
      <c r="G5" s="6">
        <v>6</v>
      </c>
      <c r="H5" s="6" t="s">
        <v>3</v>
      </c>
      <c r="I5" s="6" t="s">
        <v>3</v>
      </c>
      <c r="J5" s="7" t="s">
        <v>115</v>
      </c>
      <c r="K5" s="6" t="s">
        <v>125</v>
      </c>
      <c r="L5" s="9">
        <f>0.00000005*6.02214E+23</f>
        <v>3.0110699999999996E+16</v>
      </c>
      <c r="M5" s="6">
        <v>30</v>
      </c>
      <c r="N5" s="6" t="s">
        <v>120</v>
      </c>
    </row>
    <row r="6" spans="1:32" s="1" customFormat="1" ht="12.5" x14ac:dyDescent="0.25">
      <c r="A6" s="6">
        <v>6.1500000000000001E-8</v>
      </c>
      <c r="B6" s="6">
        <v>1.6305333299999999E-7</v>
      </c>
      <c r="C6" s="10" t="s">
        <v>64</v>
      </c>
      <c r="D6" s="6" t="s">
        <v>53</v>
      </c>
      <c r="E6" s="6" t="s">
        <v>49</v>
      </c>
      <c r="F6" s="6" t="s">
        <v>2</v>
      </c>
      <c r="G6" s="6">
        <v>7</v>
      </c>
      <c r="H6" s="6" t="s">
        <v>7</v>
      </c>
      <c r="I6" s="6" t="s">
        <v>4</v>
      </c>
      <c r="J6" s="7" t="s">
        <v>54</v>
      </c>
      <c r="K6" s="6" t="s">
        <v>127</v>
      </c>
      <c r="L6" s="9">
        <f>0.0000000015*6.02214E+23</f>
        <v>903321000000000</v>
      </c>
      <c r="M6" s="6">
        <v>45</v>
      </c>
      <c r="N6" s="6" t="s">
        <v>120</v>
      </c>
    </row>
    <row r="7" spans="1:32" s="1" customFormat="1" ht="12.5" x14ac:dyDescent="0.25">
      <c r="A7" s="6">
        <v>4.3900000000000003E-8</v>
      </c>
      <c r="B7" s="6">
        <v>6.1799999999999998E-8</v>
      </c>
      <c r="C7" s="11" t="s">
        <v>5</v>
      </c>
      <c r="D7" s="10" t="s">
        <v>118</v>
      </c>
      <c r="E7" s="6" t="s">
        <v>6</v>
      </c>
      <c r="F7" s="6" t="s">
        <v>10</v>
      </c>
      <c r="G7" s="6">
        <v>7</v>
      </c>
      <c r="H7" s="6" t="s">
        <v>56</v>
      </c>
      <c r="I7" s="6" t="s">
        <v>45</v>
      </c>
      <c r="J7" s="7" t="s">
        <v>60</v>
      </c>
      <c r="K7" s="6" t="s">
        <v>128</v>
      </c>
      <c r="L7" s="9">
        <f>0.00000000025*6.02214E+23</f>
        <v>150553500000000</v>
      </c>
      <c r="M7" s="6">
        <v>40</v>
      </c>
      <c r="N7" s="6" t="s">
        <v>120</v>
      </c>
    </row>
    <row r="8" spans="1:32" s="1" customFormat="1" ht="12.5" x14ac:dyDescent="0.25">
      <c r="A8" s="6">
        <v>3.12E-9</v>
      </c>
      <c r="B8" s="6">
        <v>4.5100000000000003E-9</v>
      </c>
      <c r="C8" s="6" t="s">
        <v>96</v>
      </c>
      <c r="D8" s="6" t="s">
        <v>97</v>
      </c>
      <c r="E8" s="6" t="s">
        <v>1</v>
      </c>
      <c r="F8" s="6" t="s">
        <v>2</v>
      </c>
      <c r="G8" s="6">
        <v>7</v>
      </c>
      <c r="H8" s="6" t="s">
        <v>9</v>
      </c>
      <c r="I8" s="6" t="s">
        <v>4</v>
      </c>
      <c r="J8" s="7" t="s">
        <v>98</v>
      </c>
      <c r="K8" s="6" t="s">
        <v>126</v>
      </c>
      <c r="L8" s="9">
        <v>500000000000000</v>
      </c>
      <c r="M8" s="6">
        <v>40</v>
      </c>
      <c r="N8" s="6" t="s">
        <v>119</v>
      </c>
    </row>
    <row r="9" spans="1:32" s="1" customFormat="1" ht="12.5" x14ac:dyDescent="0.25">
      <c r="A9" s="6">
        <v>1.7999999999999999E-8</v>
      </c>
      <c r="B9" s="6">
        <v>3.7875E-8</v>
      </c>
      <c r="C9" s="6" t="s">
        <v>12</v>
      </c>
      <c r="D9" s="6" t="s">
        <v>79</v>
      </c>
      <c r="E9" s="6" t="s">
        <v>4</v>
      </c>
      <c r="F9" s="6" t="s">
        <v>2</v>
      </c>
      <c r="G9" s="6">
        <v>8</v>
      </c>
      <c r="H9" s="6" t="s">
        <v>7</v>
      </c>
      <c r="I9" s="6" t="s">
        <v>4</v>
      </c>
      <c r="J9" s="6" t="s">
        <v>80</v>
      </c>
      <c r="K9" s="8" t="s">
        <v>129</v>
      </c>
      <c r="L9" s="12">
        <v>1000000000000000</v>
      </c>
      <c r="M9" s="6">
        <v>45</v>
      </c>
      <c r="N9" s="6" t="s">
        <v>120</v>
      </c>
    </row>
    <row r="10" spans="1:32" s="1" customFormat="1" ht="12.5" x14ac:dyDescent="0.25">
      <c r="A10" s="6">
        <v>1.4999999999999999E-8</v>
      </c>
      <c r="B10" s="6">
        <v>4.1999999999999999E-8</v>
      </c>
      <c r="C10" s="6" t="s">
        <v>12</v>
      </c>
      <c r="D10" s="6" t="s">
        <v>81</v>
      </c>
      <c r="E10" s="6" t="s">
        <v>44</v>
      </c>
      <c r="F10" s="6" t="s">
        <v>82</v>
      </c>
      <c r="G10" s="6">
        <v>8</v>
      </c>
      <c r="H10" s="6" t="s">
        <v>14</v>
      </c>
      <c r="I10" s="6" t="s">
        <v>4</v>
      </c>
      <c r="J10" s="7" t="s">
        <v>83</v>
      </c>
      <c r="K10" s="8" t="s">
        <v>132</v>
      </c>
      <c r="L10" s="12">
        <v>30000000000000</v>
      </c>
      <c r="M10" s="6">
        <v>48</v>
      </c>
      <c r="N10" s="6" t="s">
        <v>120</v>
      </c>
    </row>
    <row r="11" spans="1:32" s="1" customFormat="1" ht="12.5" x14ac:dyDescent="0.25">
      <c r="A11" s="6">
        <v>1.3000000000000001E-8</v>
      </c>
      <c r="B11" s="6">
        <v>1.3000000000000001E-8</v>
      </c>
      <c r="C11" s="6" t="s">
        <v>64</v>
      </c>
      <c r="D11" s="6" t="s">
        <v>84</v>
      </c>
      <c r="E11" s="6"/>
      <c r="F11" s="6" t="s">
        <v>2</v>
      </c>
      <c r="G11" s="6">
        <v>8</v>
      </c>
      <c r="H11" s="6" t="s">
        <v>9</v>
      </c>
      <c r="I11" s="6" t="s">
        <v>23</v>
      </c>
      <c r="J11" s="7" t="s">
        <v>85</v>
      </c>
      <c r="K11" s="6" t="s">
        <v>133</v>
      </c>
      <c r="L11" s="9">
        <v>60000000000000</v>
      </c>
      <c r="M11" s="6">
        <v>40</v>
      </c>
      <c r="N11" s="6" t="s">
        <v>120</v>
      </c>
    </row>
    <row r="12" spans="1:32" s="1" customFormat="1" ht="12.5" x14ac:dyDescent="0.25">
      <c r="A12" s="6">
        <v>1.3000000000000001E-9</v>
      </c>
      <c r="B12" s="6">
        <v>5.4945242859999999E-6</v>
      </c>
      <c r="C12" s="6" t="s">
        <v>12</v>
      </c>
      <c r="D12" s="6" t="s">
        <v>48</v>
      </c>
      <c r="E12" s="6" t="s">
        <v>105</v>
      </c>
      <c r="F12" s="6" t="s">
        <v>2</v>
      </c>
      <c r="G12" s="6">
        <v>8</v>
      </c>
      <c r="H12" s="6" t="s">
        <v>3</v>
      </c>
      <c r="I12" s="6" t="s">
        <v>45</v>
      </c>
      <c r="J12" s="7" t="s">
        <v>106</v>
      </c>
      <c r="K12" s="10" t="s">
        <v>134</v>
      </c>
      <c r="L12" s="6">
        <f>0.00000000002176*6.02214E+23</f>
        <v>13104176640000</v>
      </c>
      <c r="M12" s="6">
        <v>30</v>
      </c>
      <c r="N12" s="6" t="s">
        <v>120</v>
      </c>
    </row>
    <row r="13" spans="1:32" s="1" customFormat="1" ht="12.5" x14ac:dyDescent="0.25">
      <c r="A13" s="6">
        <v>1.8399999999999999E-11</v>
      </c>
      <c r="B13" s="6">
        <v>2.0532999999999999E-11</v>
      </c>
      <c r="C13" s="6" t="s">
        <v>12</v>
      </c>
      <c r="D13" s="6" t="s">
        <v>111</v>
      </c>
      <c r="E13" s="6"/>
      <c r="F13" s="6" t="s">
        <v>2</v>
      </c>
      <c r="G13" s="6">
        <v>8</v>
      </c>
      <c r="H13" s="6" t="s">
        <v>14</v>
      </c>
      <c r="I13" s="6" t="s">
        <v>45</v>
      </c>
      <c r="J13" s="6" t="s">
        <v>112</v>
      </c>
      <c r="K13" s="6" t="s">
        <v>123</v>
      </c>
      <c r="L13" s="6">
        <v>16777216</v>
      </c>
      <c r="M13" s="6">
        <v>12</v>
      </c>
      <c r="N13" s="6" t="s">
        <v>120</v>
      </c>
    </row>
    <row r="14" spans="1:32" s="1" customFormat="1" ht="12.5" x14ac:dyDescent="0.25">
      <c r="A14" s="6">
        <v>5.0000000000000001E-9</v>
      </c>
      <c r="B14" s="6">
        <v>1.5666667E-8</v>
      </c>
      <c r="C14" s="6" t="s">
        <v>12</v>
      </c>
      <c r="D14" s="6" t="s">
        <v>50</v>
      </c>
      <c r="E14" s="6" t="s">
        <v>88</v>
      </c>
      <c r="F14" s="6" t="s">
        <v>2</v>
      </c>
      <c r="G14" s="6">
        <v>8</v>
      </c>
      <c r="H14" s="6" t="s">
        <v>3</v>
      </c>
      <c r="I14" s="6" t="s">
        <v>121</v>
      </c>
      <c r="J14" s="6" t="s">
        <v>89</v>
      </c>
      <c r="K14" s="8" t="s">
        <v>135</v>
      </c>
      <c r="L14" s="12">
        <v>100000000000000</v>
      </c>
      <c r="M14" s="6">
        <v>40</v>
      </c>
      <c r="N14" s="6" t="s">
        <v>120</v>
      </c>
    </row>
    <row r="15" spans="1:32" s="1" customFormat="1" ht="12.5" x14ac:dyDescent="0.25">
      <c r="A15" s="6">
        <v>3.8999999999999998E-8</v>
      </c>
      <c r="B15" s="6">
        <v>2.0380000000000001E-7</v>
      </c>
      <c r="C15" s="6" t="s">
        <v>12</v>
      </c>
      <c r="D15" s="6" t="s">
        <v>62</v>
      </c>
      <c r="E15" s="6" t="s">
        <v>6</v>
      </c>
      <c r="F15" s="6" t="s">
        <v>2</v>
      </c>
      <c r="G15" s="6">
        <v>8</v>
      </c>
      <c r="H15" s="6" t="s">
        <v>3</v>
      </c>
      <c r="I15" s="6" t="s">
        <v>4</v>
      </c>
      <c r="J15" s="7" t="s">
        <v>63</v>
      </c>
      <c r="K15" s="6" t="s">
        <v>130</v>
      </c>
      <c r="L15" s="9">
        <f>0.000000002*6.02214E+23</f>
        <v>1204428000000000</v>
      </c>
      <c r="M15" s="6">
        <v>39</v>
      </c>
      <c r="N15" s="6" t="s">
        <v>119</v>
      </c>
    </row>
    <row r="16" spans="1:32" s="1" customFormat="1" ht="12.5" x14ac:dyDescent="0.25">
      <c r="A16" s="6">
        <v>2.7999999999999999E-8</v>
      </c>
      <c r="B16" s="6">
        <v>7.8125000000000006E-8</v>
      </c>
      <c r="C16" s="6" t="s">
        <v>12</v>
      </c>
      <c r="D16" s="6" t="s">
        <v>70</v>
      </c>
      <c r="E16" s="6" t="s">
        <v>44</v>
      </c>
      <c r="F16" s="6" t="s">
        <v>2</v>
      </c>
      <c r="G16" s="6">
        <v>8</v>
      </c>
      <c r="H16" s="6" t="s">
        <v>3</v>
      </c>
      <c r="I16" s="6" t="s">
        <v>4</v>
      </c>
      <c r="J16" s="7" t="s">
        <v>71</v>
      </c>
      <c r="K16" s="8" t="s">
        <v>131</v>
      </c>
      <c r="L16" s="12">
        <v>1500000000000000</v>
      </c>
      <c r="M16" s="6">
        <v>35</v>
      </c>
      <c r="N16" s="6" t="s">
        <v>119</v>
      </c>
    </row>
    <row r="17" spans="1:32" s="1" customFormat="1" ht="12.5" x14ac:dyDescent="0.25">
      <c r="A17" s="6">
        <v>4.9999999999999998E-7</v>
      </c>
      <c r="B17" s="6">
        <v>4.9999999999999998E-7</v>
      </c>
      <c r="C17" s="6" t="s">
        <v>12</v>
      </c>
      <c r="D17" s="6" t="s">
        <v>29</v>
      </c>
      <c r="E17" s="6"/>
      <c r="F17" s="6" t="s">
        <v>2</v>
      </c>
      <c r="G17" s="6">
        <v>8</v>
      </c>
      <c r="H17" s="6" t="s">
        <v>19</v>
      </c>
      <c r="I17" s="6" t="s">
        <v>45</v>
      </c>
      <c r="J17" s="7" t="s">
        <v>30</v>
      </c>
      <c r="K17" s="10" t="s">
        <v>148</v>
      </c>
      <c r="L17" s="9">
        <f>0.0000000015*6.02214E+23</f>
        <v>903321000000000</v>
      </c>
      <c r="M17" s="6">
        <v>35</v>
      </c>
      <c r="N17" s="6" t="s">
        <v>119</v>
      </c>
    </row>
    <row r="18" spans="1:32" s="1" customFormat="1" ht="12.5" x14ac:dyDescent="0.25">
      <c r="A18" s="6">
        <v>4.0000000000000001E-8</v>
      </c>
      <c r="B18" s="6">
        <v>4.0000000000000001E-8</v>
      </c>
      <c r="C18" s="6" t="s">
        <v>12</v>
      </c>
      <c r="D18" s="6" t="s">
        <v>52</v>
      </c>
      <c r="E18" s="6" t="s">
        <v>4</v>
      </c>
      <c r="F18" s="6" t="s">
        <v>10</v>
      </c>
      <c r="G18" s="6">
        <v>9</v>
      </c>
      <c r="H18" s="6" t="s">
        <v>3</v>
      </c>
      <c r="I18" s="6" t="s">
        <v>4</v>
      </c>
      <c r="J18" s="6" t="s">
        <v>61</v>
      </c>
      <c r="K18" s="6" t="s">
        <v>136</v>
      </c>
      <c r="L18" s="9">
        <f>0.00000001*6.02214E+23</f>
        <v>6022140000000000</v>
      </c>
      <c r="M18" s="6">
        <v>45</v>
      </c>
      <c r="N18" s="6" t="s">
        <v>120</v>
      </c>
    </row>
    <row r="19" spans="1:32" s="1" customFormat="1" ht="12.5" x14ac:dyDescent="0.25">
      <c r="A19" s="6">
        <v>2.0100000000000001E-7</v>
      </c>
      <c r="B19" s="6">
        <v>2.0100000000000001E-7</v>
      </c>
      <c r="C19" s="6" t="s">
        <v>12</v>
      </c>
      <c r="D19" s="6" t="s">
        <v>33</v>
      </c>
      <c r="E19" s="6" t="s">
        <v>1</v>
      </c>
      <c r="F19" s="6" t="s">
        <v>10</v>
      </c>
      <c r="G19" s="6">
        <v>9</v>
      </c>
      <c r="H19" s="6" t="s">
        <v>3</v>
      </c>
      <c r="I19" s="6" t="s">
        <v>4</v>
      </c>
      <c r="J19" s="6" t="s">
        <v>34</v>
      </c>
      <c r="K19" s="10" t="s">
        <v>137</v>
      </c>
      <c r="L19" s="13">
        <v>1E+16</v>
      </c>
      <c r="M19" s="6">
        <v>40</v>
      </c>
      <c r="N19" s="6" t="s">
        <v>120</v>
      </c>
    </row>
    <row r="20" spans="1:32" s="1" customFormat="1" ht="12.5" x14ac:dyDescent="0.25">
      <c r="A20" s="6">
        <v>1.05E-7</v>
      </c>
      <c r="B20" s="6">
        <v>2.572E-7</v>
      </c>
      <c r="C20" s="6" t="s">
        <v>12</v>
      </c>
      <c r="D20" s="6" t="s">
        <v>50</v>
      </c>
      <c r="E20" s="6" t="s">
        <v>6</v>
      </c>
      <c r="F20" s="6" t="s">
        <v>2</v>
      </c>
      <c r="G20" s="6">
        <v>9</v>
      </c>
      <c r="H20" s="6" t="s">
        <v>3</v>
      </c>
      <c r="I20" s="6" t="s">
        <v>4</v>
      </c>
      <c r="J20" s="6" t="s">
        <v>51</v>
      </c>
      <c r="K20" s="10" t="s">
        <v>138</v>
      </c>
      <c r="L20" s="13">
        <v>300000000000000</v>
      </c>
      <c r="M20" s="6">
        <v>40</v>
      </c>
      <c r="N20" s="6" t="s">
        <v>120</v>
      </c>
    </row>
    <row r="21" spans="1:32" s="1" customFormat="1" ht="12.5" x14ac:dyDescent="0.25">
      <c r="A21" s="6">
        <v>1.0999999999999999E-8</v>
      </c>
      <c r="B21" s="6">
        <v>1.8749999999999999E-8</v>
      </c>
      <c r="C21" s="6" t="s">
        <v>12</v>
      </c>
      <c r="D21" s="6" t="s">
        <v>86</v>
      </c>
      <c r="E21" s="6" t="s">
        <v>3</v>
      </c>
      <c r="F21" s="6" t="s">
        <v>2</v>
      </c>
      <c r="G21" s="6">
        <v>9</v>
      </c>
      <c r="H21" s="6" t="s">
        <v>19</v>
      </c>
      <c r="I21" s="6" t="s">
        <v>45</v>
      </c>
      <c r="J21" s="6" t="s">
        <v>87</v>
      </c>
      <c r="K21" s="10" t="s">
        <v>139</v>
      </c>
      <c r="L21" s="9">
        <f>0.0000000002*6.02214E+23</f>
        <v>120442800000000</v>
      </c>
      <c r="M21" s="6">
        <v>40</v>
      </c>
      <c r="N21" s="6" t="s">
        <v>120</v>
      </c>
    </row>
    <row r="22" spans="1:32" s="1" customFormat="1" ht="12.5" x14ac:dyDescent="0.25">
      <c r="A22" s="6">
        <v>9.9999999999999995E-7</v>
      </c>
      <c r="B22" s="6">
        <v>9.9999999999999995E-7</v>
      </c>
      <c r="C22" s="6" t="s">
        <v>12</v>
      </c>
      <c r="D22" s="6" t="s">
        <v>13</v>
      </c>
      <c r="E22" s="6" t="s">
        <v>4</v>
      </c>
      <c r="F22" s="6" t="s">
        <v>2</v>
      </c>
      <c r="G22" s="6">
        <v>9</v>
      </c>
      <c r="H22" s="6" t="s">
        <v>14</v>
      </c>
      <c r="I22" s="6" t="s">
        <v>4</v>
      </c>
      <c r="J22" s="6" t="s">
        <v>15</v>
      </c>
      <c r="K22" s="10" t="s">
        <v>137</v>
      </c>
      <c r="L22" s="9">
        <f>0.0000000015*6.02214E+23</f>
        <v>903321000000000</v>
      </c>
      <c r="M22" s="6">
        <v>60</v>
      </c>
      <c r="N22" s="6" t="s">
        <v>119</v>
      </c>
    </row>
    <row r="23" spans="1:32" s="1" customFormat="1" ht="12.5" x14ac:dyDescent="0.25">
      <c r="A23" s="6">
        <v>2.14E-8</v>
      </c>
      <c r="B23" s="6">
        <v>2.14E-8</v>
      </c>
      <c r="C23" s="6" t="s">
        <v>12</v>
      </c>
      <c r="D23" s="6" t="s">
        <v>74</v>
      </c>
      <c r="E23" s="6" t="s">
        <v>4</v>
      </c>
      <c r="F23" s="6" t="s">
        <v>2</v>
      </c>
      <c r="G23" s="6">
        <v>9</v>
      </c>
      <c r="H23" s="6" t="s">
        <v>9</v>
      </c>
      <c r="I23" s="6" t="s">
        <v>4</v>
      </c>
      <c r="J23" s="6" t="s">
        <v>75</v>
      </c>
      <c r="K23" s="10" t="s">
        <v>122</v>
      </c>
      <c r="L23" s="9">
        <f>0.000000001*6.02214E+23</f>
        <v>602214000000000</v>
      </c>
      <c r="M23" s="6">
        <v>40</v>
      </c>
      <c r="N23" s="6" t="s">
        <v>119</v>
      </c>
    </row>
    <row r="24" spans="1:32" s="1" customFormat="1" ht="12.5" x14ac:dyDescent="0.25">
      <c r="A24" s="6">
        <v>3.03E-7</v>
      </c>
      <c r="B24" s="6">
        <v>3.1450000000000002E-7</v>
      </c>
      <c r="C24" s="6" t="s">
        <v>31</v>
      </c>
      <c r="D24" s="10" t="s">
        <v>162</v>
      </c>
      <c r="E24" s="6" t="s">
        <v>4</v>
      </c>
      <c r="F24" s="6" t="s">
        <v>2</v>
      </c>
      <c r="G24" s="6">
        <v>10</v>
      </c>
      <c r="H24" s="6" t="s">
        <v>9</v>
      </c>
      <c r="I24" s="6" t="s">
        <v>4</v>
      </c>
      <c r="J24" s="6" t="s">
        <v>32</v>
      </c>
      <c r="K24" s="10" t="s">
        <v>123</v>
      </c>
      <c r="L24" s="10" t="s">
        <v>123</v>
      </c>
      <c r="M24" s="6">
        <v>60</v>
      </c>
      <c r="N24" s="6" t="s">
        <v>120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s="1" customFormat="1" ht="12.5" x14ac:dyDescent="0.25">
      <c r="A25" s="6">
        <v>9.9999999999999995E-7</v>
      </c>
      <c r="B25" s="6">
        <v>9.9999999999999995E-7</v>
      </c>
      <c r="C25" s="10" t="s">
        <v>12</v>
      </c>
      <c r="D25" s="10" t="s">
        <v>117</v>
      </c>
      <c r="E25" s="6" t="s">
        <v>16</v>
      </c>
      <c r="F25" s="6" t="s">
        <v>2</v>
      </c>
      <c r="G25" s="6">
        <v>10</v>
      </c>
      <c r="H25" s="6" t="s">
        <v>17</v>
      </c>
      <c r="I25" s="6" t="s">
        <v>4</v>
      </c>
      <c r="J25" s="7" t="s">
        <v>18</v>
      </c>
      <c r="K25" s="10" t="s">
        <v>129</v>
      </c>
      <c r="L25" s="13">
        <v>1000000000000000</v>
      </c>
      <c r="M25" s="6">
        <v>56</v>
      </c>
      <c r="N25" s="6" t="s">
        <v>120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s="1" customFormat="1" ht="12.5" x14ac:dyDescent="0.25">
      <c r="A26" s="6">
        <v>2.45E-9</v>
      </c>
      <c r="B26" s="6">
        <v>1.5329999999999999E-8</v>
      </c>
      <c r="C26" s="6" t="s">
        <v>24</v>
      </c>
      <c r="D26" s="6" t="s">
        <v>99</v>
      </c>
      <c r="E26" s="6" t="s">
        <v>1</v>
      </c>
      <c r="F26" s="6" t="s">
        <v>2</v>
      </c>
      <c r="G26" s="6">
        <v>10</v>
      </c>
      <c r="H26" s="6" t="s">
        <v>14</v>
      </c>
      <c r="I26" s="6" t="s">
        <v>4</v>
      </c>
      <c r="J26" s="6" t="s">
        <v>100</v>
      </c>
      <c r="K26" s="10" t="s">
        <v>129</v>
      </c>
      <c r="L26" s="13">
        <v>1000000000000000</v>
      </c>
      <c r="M26" s="6">
        <v>25</v>
      </c>
      <c r="N26" s="6" t="s">
        <v>120</v>
      </c>
    </row>
    <row r="27" spans="1:32" s="1" customFormat="1" ht="12.5" x14ac:dyDescent="0.25">
      <c r="A27" s="6">
        <v>1.7999999999999999E-8</v>
      </c>
      <c r="B27" s="6">
        <v>4.7890909000000003E-8</v>
      </c>
      <c r="C27" s="6" t="s">
        <v>24</v>
      </c>
      <c r="D27" s="6" t="s">
        <v>77</v>
      </c>
      <c r="E27" s="6" t="s">
        <v>1</v>
      </c>
      <c r="F27" s="6" t="s">
        <v>2</v>
      </c>
      <c r="G27" s="6">
        <v>10</v>
      </c>
      <c r="H27" s="6" t="s">
        <v>14</v>
      </c>
      <c r="I27" s="6" t="s">
        <v>4</v>
      </c>
      <c r="J27" s="6" t="s">
        <v>78</v>
      </c>
      <c r="K27" s="10" t="s">
        <v>129</v>
      </c>
      <c r="L27" s="13">
        <v>1000000000000000</v>
      </c>
      <c r="M27" s="6">
        <v>25</v>
      </c>
      <c r="N27" s="6" t="s">
        <v>120</v>
      </c>
    </row>
    <row r="28" spans="1:32" s="1" customFormat="1" ht="12.5" x14ac:dyDescent="0.25">
      <c r="A28" s="6">
        <v>2E-8</v>
      </c>
      <c r="B28" s="6">
        <v>2E-8</v>
      </c>
      <c r="C28" s="6" t="s">
        <v>12</v>
      </c>
      <c r="D28" s="10" t="s">
        <v>163</v>
      </c>
      <c r="E28" s="6" t="s">
        <v>8</v>
      </c>
      <c r="F28" s="6" t="s">
        <v>2</v>
      </c>
      <c r="G28" s="6">
        <v>10</v>
      </c>
      <c r="H28" s="6" t="s">
        <v>21</v>
      </c>
      <c r="I28" s="6" t="s">
        <v>4</v>
      </c>
      <c r="J28" s="6" t="s">
        <v>76</v>
      </c>
      <c r="K28" s="10" t="s">
        <v>140</v>
      </c>
      <c r="L28" s="9">
        <f>0.0000000001*6.02214E+23</f>
        <v>60221400000000</v>
      </c>
      <c r="M28" s="6">
        <v>32</v>
      </c>
      <c r="N28" s="6" t="s">
        <v>120</v>
      </c>
    </row>
    <row r="29" spans="1:32" s="1" customFormat="1" ht="12.5" x14ac:dyDescent="0.25">
      <c r="A29" s="6">
        <v>4.73E-8</v>
      </c>
      <c r="B29" s="6">
        <v>7.1124999999999997E-8</v>
      </c>
      <c r="C29" s="6" t="s">
        <v>12</v>
      </c>
      <c r="D29" s="6" t="s">
        <v>58</v>
      </c>
      <c r="E29" s="6" t="s">
        <v>1</v>
      </c>
      <c r="F29" s="6" t="s">
        <v>2</v>
      </c>
      <c r="G29" s="6">
        <v>10</v>
      </c>
      <c r="H29" s="6" t="s">
        <v>14</v>
      </c>
      <c r="I29" s="6" t="s">
        <v>4</v>
      </c>
      <c r="J29" s="6" t="s">
        <v>59</v>
      </c>
      <c r="K29" s="10" t="s">
        <v>123</v>
      </c>
      <c r="L29" s="10" t="s">
        <v>123</v>
      </c>
      <c r="M29" s="6">
        <v>25</v>
      </c>
      <c r="N29" s="6" t="s">
        <v>120</v>
      </c>
    </row>
    <row r="30" spans="1:32" s="1" customFormat="1" ht="12.5" x14ac:dyDescent="0.25">
      <c r="A30" s="6">
        <v>1.3000000000000001E-9</v>
      </c>
      <c r="B30" s="6">
        <v>1.24E-8</v>
      </c>
      <c r="C30" s="6" t="s">
        <v>25</v>
      </c>
      <c r="D30" s="6" t="s">
        <v>103</v>
      </c>
      <c r="E30" s="6" t="s">
        <v>1</v>
      </c>
      <c r="F30" s="6" t="s">
        <v>2</v>
      </c>
      <c r="G30" s="6">
        <v>10</v>
      </c>
      <c r="H30" s="6" t="s">
        <v>14</v>
      </c>
      <c r="I30" s="6" t="s">
        <v>4</v>
      </c>
      <c r="J30" s="6" t="s">
        <v>104</v>
      </c>
      <c r="K30" s="13">
        <v>630000000000000</v>
      </c>
      <c r="L30" s="13">
        <v>630000000000000</v>
      </c>
      <c r="M30" s="6">
        <v>36</v>
      </c>
      <c r="N30" s="6" t="s">
        <v>120</v>
      </c>
    </row>
    <row r="31" spans="1:32" s="1" customFormat="1" ht="12.5" x14ac:dyDescent="0.25">
      <c r="A31" s="6">
        <v>1.7940000000000001E-7</v>
      </c>
      <c r="B31" s="6">
        <v>2.061E-7</v>
      </c>
      <c r="C31" s="6" t="s">
        <v>12</v>
      </c>
      <c r="D31" s="6" t="s">
        <v>37</v>
      </c>
      <c r="E31" s="6" t="s">
        <v>8</v>
      </c>
      <c r="F31" s="6" t="s">
        <v>2</v>
      </c>
      <c r="G31" s="6">
        <v>10</v>
      </c>
      <c r="H31" s="6" t="s">
        <v>3</v>
      </c>
      <c r="I31" s="6" t="s">
        <v>4</v>
      </c>
      <c r="J31" s="6" t="s">
        <v>38</v>
      </c>
      <c r="K31" s="10" t="s">
        <v>139</v>
      </c>
      <c r="L31" s="9">
        <f>0.0000000002*6.02214E+23</f>
        <v>120442800000000</v>
      </c>
      <c r="M31" s="6">
        <v>30</v>
      </c>
      <c r="N31" s="6" t="s">
        <v>119</v>
      </c>
    </row>
    <row r="32" spans="1:32" s="1" customFormat="1" ht="12.5" x14ac:dyDescent="0.25">
      <c r="A32" s="6">
        <v>1.0000000000000001E-9</v>
      </c>
      <c r="B32" s="6">
        <v>1.3625E-8</v>
      </c>
      <c r="C32" s="6" t="s">
        <v>12</v>
      </c>
      <c r="D32" s="6" t="s">
        <v>107</v>
      </c>
      <c r="E32" s="6" t="s">
        <v>8</v>
      </c>
      <c r="F32" s="6" t="s">
        <v>2</v>
      </c>
      <c r="G32" s="6">
        <v>15</v>
      </c>
      <c r="H32" s="6" t="s">
        <v>3</v>
      </c>
      <c r="I32" s="6" t="s">
        <v>4</v>
      </c>
      <c r="J32" s="6" t="s">
        <v>108</v>
      </c>
      <c r="K32" s="10" t="s">
        <v>141</v>
      </c>
      <c r="L32" s="9">
        <f>0.0000000003*6.02214E+23</f>
        <v>180664200000000</v>
      </c>
      <c r="M32" s="6">
        <v>35</v>
      </c>
      <c r="N32" s="6" t="s">
        <v>119</v>
      </c>
    </row>
    <row r="33" spans="1:32" s="3" customFormat="1" ht="12.5" x14ac:dyDescent="0.25">
      <c r="A33" s="6">
        <v>1.9999999999999999E-7</v>
      </c>
      <c r="B33" s="6">
        <v>9.3799999999999996E-7</v>
      </c>
      <c r="C33" s="6" t="s">
        <v>12</v>
      </c>
      <c r="D33" s="6" t="s">
        <v>35</v>
      </c>
      <c r="E33" s="6" t="s">
        <v>36</v>
      </c>
      <c r="F33" s="6" t="s">
        <v>2</v>
      </c>
      <c r="G33" s="6">
        <v>15</v>
      </c>
      <c r="H33" s="6" t="s">
        <v>17</v>
      </c>
      <c r="I33" s="6" t="s">
        <v>4</v>
      </c>
      <c r="J33" s="7" t="s">
        <v>142</v>
      </c>
      <c r="K33" s="10" t="s">
        <v>122</v>
      </c>
      <c r="L33" s="9">
        <f>0.000000001*6.02214E+23</f>
        <v>602214000000000</v>
      </c>
      <c r="M33" s="6">
        <v>30</v>
      </c>
      <c r="N33" s="6" t="s">
        <v>119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s="1" customFormat="1" ht="12.5" x14ac:dyDescent="0.25">
      <c r="A34" s="6">
        <v>3.36E-9</v>
      </c>
      <c r="B34" s="6">
        <v>1.7929999999999999E-8</v>
      </c>
      <c r="C34" s="6" t="s">
        <v>12</v>
      </c>
      <c r="D34" s="6" t="s">
        <v>94</v>
      </c>
      <c r="E34" s="6" t="s">
        <v>1</v>
      </c>
      <c r="F34" s="6" t="s">
        <v>2</v>
      </c>
      <c r="G34" s="6">
        <v>15</v>
      </c>
      <c r="H34" s="6" t="s">
        <v>3</v>
      </c>
      <c r="I34" s="6" t="s">
        <v>45</v>
      </c>
      <c r="J34" s="6" t="s">
        <v>95</v>
      </c>
      <c r="K34" s="10" t="s">
        <v>122</v>
      </c>
      <c r="L34" s="9">
        <f>0.000000001*6.02214E+23</f>
        <v>602214000000000</v>
      </c>
      <c r="M34" s="6">
        <v>40</v>
      </c>
      <c r="N34" s="6" t="s">
        <v>119</v>
      </c>
    </row>
    <row r="35" spans="1:32" s="1" customFormat="1" ht="12.5" x14ac:dyDescent="0.25">
      <c r="A35" s="6">
        <v>5.6000000000000004E-7</v>
      </c>
      <c r="B35" s="6">
        <v>2.9799999999999998E-6</v>
      </c>
      <c r="C35" s="6" t="s">
        <v>12</v>
      </c>
      <c r="D35" s="6" t="s">
        <v>26</v>
      </c>
      <c r="E35" s="6" t="s">
        <v>4</v>
      </c>
      <c r="F35" s="6" t="s">
        <v>2</v>
      </c>
      <c r="G35" s="6">
        <v>16</v>
      </c>
      <c r="H35" s="6" t="s">
        <v>27</v>
      </c>
      <c r="I35" s="6" t="s">
        <v>4</v>
      </c>
      <c r="J35" s="6" t="s">
        <v>28</v>
      </c>
      <c r="K35" s="10" t="s">
        <v>124</v>
      </c>
      <c r="L35" s="13">
        <v>10000000000000</v>
      </c>
      <c r="M35" s="6">
        <v>40</v>
      </c>
      <c r="N35" s="6" t="s">
        <v>119</v>
      </c>
    </row>
    <row r="36" spans="1:32" s="1" customFormat="1" ht="12.5" x14ac:dyDescent="0.25">
      <c r="A36" s="6">
        <v>4.5100000000000003E-9</v>
      </c>
      <c r="B36" s="6">
        <v>3.7739999999999999E-8</v>
      </c>
      <c r="C36" s="6" t="s">
        <v>64</v>
      </c>
      <c r="D36" s="6" t="s">
        <v>90</v>
      </c>
      <c r="E36" s="6" t="s">
        <v>49</v>
      </c>
      <c r="F36" s="6" t="s">
        <v>65</v>
      </c>
      <c r="G36" s="6">
        <v>16</v>
      </c>
      <c r="H36" s="6" t="s">
        <v>56</v>
      </c>
      <c r="I36" s="6" t="s">
        <v>66</v>
      </c>
      <c r="J36" s="6" t="s">
        <v>91</v>
      </c>
      <c r="K36" s="10" t="s">
        <v>139</v>
      </c>
      <c r="L36" s="9">
        <f>0.0000000002*6.02214E+23</f>
        <v>120442800000000</v>
      </c>
      <c r="M36" s="6">
        <v>45</v>
      </c>
      <c r="N36" s="6" t="s">
        <v>119</v>
      </c>
    </row>
    <row r="37" spans="1:32" s="1" customFormat="1" ht="12.5" x14ac:dyDescent="0.25">
      <c r="A37" s="6">
        <v>4.4999999999999998E-9</v>
      </c>
      <c r="B37" s="6">
        <v>1.2696666700000001E-7</v>
      </c>
      <c r="C37" s="6" t="s">
        <v>64</v>
      </c>
      <c r="D37" s="6" t="s">
        <v>92</v>
      </c>
      <c r="E37" s="6" t="s">
        <v>3</v>
      </c>
      <c r="F37" s="6" t="s">
        <v>2</v>
      </c>
      <c r="G37" s="6">
        <v>16</v>
      </c>
      <c r="H37" s="6" t="s">
        <v>56</v>
      </c>
      <c r="I37" s="6" t="s">
        <v>23</v>
      </c>
      <c r="J37" s="6" t="s">
        <v>93</v>
      </c>
      <c r="K37" s="10" t="s">
        <v>143</v>
      </c>
      <c r="L37" s="9">
        <f>0.00000002*6.02214E+23</f>
        <v>1.204428E+16</v>
      </c>
      <c r="M37" s="6">
        <v>45</v>
      </c>
      <c r="N37" s="6" t="s">
        <v>119</v>
      </c>
    </row>
    <row r="38" spans="1:32" s="1" customFormat="1" ht="12.5" x14ac:dyDescent="0.25">
      <c r="A38" s="6">
        <v>8.7000000000000003E-7</v>
      </c>
      <c r="B38" s="6">
        <v>8.7000000000000003E-7</v>
      </c>
      <c r="C38" s="6" t="s">
        <v>12</v>
      </c>
      <c r="D38" s="6" t="s">
        <v>20</v>
      </c>
      <c r="E38" s="6" t="s">
        <v>3</v>
      </c>
      <c r="F38" s="6" t="s">
        <v>2</v>
      </c>
      <c r="G38" s="6">
        <v>20</v>
      </c>
      <c r="H38" s="6" t="s">
        <v>21</v>
      </c>
      <c r="I38" s="6" t="s">
        <v>4</v>
      </c>
      <c r="J38" s="6" t="s">
        <v>22</v>
      </c>
      <c r="K38" s="10" t="s">
        <v>144</v>
      </c>
      <c r="L38" s="13">
        <v>1E+21</v>
      </c>
      <c r="M38" s="6">
        <v>35</v>
      </c>
      <c r="N38" s="6" t="s">
        <v>119</v>
      </c>
    </row>
    <row r="39" spans="1:32" s="1" customFormat="1" ht="12.5" x14ac:dyDescent="0.25">
      <c r="A39" s="6">
        <v>1.45E-9</v>
      </c>
      <c r="B39" s="6">
        <v>3.8715E-8</v>
      </c>
      <c r="C39" s="6" t="s">
        <v>12</v>
      </c>
      <c r="D39" s="6" t="s">
        <v>101</v>
      </c>
      <c r="E39" s="6" t="s">
        <v>11</v>
      </c>
      <c r="F39" s="6" t="s">
        <v>2</v>
      </c>
      <c r="G39" s="6">
        <v>20</v>
      </c>
      <c r="H39" s="6" t="s">
        <v>3</v>
      </c>
      <c r="I39" s="6" t="s">
        <v>4</v>
      </c>
      <c r="J39" s="6" t="s">
        <v>102</v>
      </c>
      <c r="K39" s="10" t="s">
        <v>143</v>
      </c>
      <c r="L39" s="9">
        <f>0.00000002*6.02214E+23</f>
        <v>1.204428E+16</v>
      </c>
      <c r="M39" s="6">
        <v>45</v>
      </c>
      <c r="N39" s="6" t="s">
        <v>119</v>
      </c>
    </row>
    <row r="40" spans="1:32" s="1" customFormat="1" ht="12.5" x14ac:dyDescent="0.25">
      <c r="A40" s="6">
        <v>7.5999999999999996E-10</v>
      </c>
      <c r="B40" s="6">
        <v>1.9756090899999999E-7</v>
      </c>
      <c r="C40" s="6" t="s">
        <v>64</v>
      </c>
      <c r="D40" s="6" t="s">
        <v>116</v>
      </c>
      <c r="E40" s="6" t="s">
        <v>49</v>
      </c>
      <c r="F40" s="6" t="s">
        <v>65</v>
      </c>
      <c r="G40" s="6">
        <v>20</v>
      </c>
      <c r="H40" s="6" t="s">
        <v>56</v>
      </c>
      <c r="I40" s="6" t="s">
        <v>66</v>
      </c>
      <c r="J40" s="6" t="s">
        <v>109</v>
      </c>
      <c r="K40" s="10" t="s">
        <v>139</v>
      </c>
      <c r="L40" s="9">
        <f>0.0000000002*6.02214E+23</f>
        <v>120442800000000</v>
      </c>
      <c r="M40" s="6">
        <v>45</v>
      </c>
      <c r="N40" s="6" t="s">
        <v>119</v>
      </c>
    </row>
    <row r="41" spans="1:32" s="1" customFormat="1" ht="12.5" x14ac:dyDescent="0.25">
      <c r="A41" s="6">
        <v>1.4999999999999999E-7</v>
      </c>
      <c r="B41" s="6">
        <v>1.4999999999999999E-7</v>
      </c>
      <c r="C41" s="6" t="s">
        <v>12</v>
      </c>
      <c r="D41" s="6" t="s">
        <v>39</v>
      </c>
      <c r="E41" s="6" t="s">
        <v>1</v>
      </c>
      <c r="F41" s="6" t="s">
        <v>40</v>
      </c>
      <c r="G41" s="6">
        <v>21</v>
      </c>
      <c r="H41" s="6" t="s">
        <v>3</v>
      </c>
      <c r="I41" s="6" t="s">
        <v>23</v>
      </c>
      <c r="J41" s="6" t="s">
        <v>41</v>
      </c>
      <c r="K41" s="10" t="s">
        <v>145</v>
      </c>
      <c r="L41" s="9">
        <f>0.00000000001*6.02214E+23</f>
        <v>6022139999999.999</v>
      </c>
      <c r="M41" s="6">
        <v>34</v>
      </c>
      <c r="N41" s="6" t="s">
        <v>120</v>
      </c>
    </row>
    <row r="42" spans="1:32" s="1" customFormat="1" ht="12.5" x14ac:dyDescent="0.25">
      <c r="A42" s="6">
        <v>2.5000000000000002E-10</v>
      </c>
      <c r="B42" s="6">
        <v>1.4524999999999999E-8</v>
      </c>
      <c r="C42" s="6" t="s">
        <v>64</v>
      </c>
      <c r="D42" s="6" t="s">
        <v>110</v>
      </c>
      <c r="E42" s="6" t="s">
        <v>49</v>
      </c>
      <c r="F42" s="6" t="s">
        <v>65</v>
      </c>
      <c r="G42" s="6">
        <v>22</v>
      </c>
      <c r="H42" s="6" t="s">
        <v>56</v>
      </c>
      <c r="I42" s="6" t="s">
        <v>66</v>
      </c>
      <c r="J42" s="7" t="s">
        <v>67</v>
      </c>
      <c r="K42" s="10" t="s">
        <v>146</v>
      </c>
      <c r="L42" s="9">
        <f>0.000000000002*6.02214E+23</f>
        <v>1204428000000</v>
      </c>
      <c r="M42" s="6">
        <v>40</v>
      </c>
      <c r="N42" s="6" t="s">
        <v>119</v>
      </c>
    </row>
    <row r="43" spans="1:32" s="1" customFormat="1" ht="12.5" x14ac:dyDescent="0.25">
      <c r="A43" s="6">
        <v>3.8000000000000003E-8</v>
      </c>
      <c r="B43" s="6">
        <v>1.0375E-7</v>
      </c>
      <c r="C43" s="6" t="s">
        <v>64</v>
      </c>
      <c r="D43" s="6" t="s">
        <v>68</v>
      </c>
      <c r="E43" s="6" t="s">
        <v>49</v>
      </c>
      <c r="F43" s="6" t="s">
        <v>65</v>
      </c>
      <c r="G43" s="6">
        <v>25</v>
      </c>
      <c r="H43" s="6" t="s">
        <v>56</v>
      </c>
      <c r="I43" s="6" t="s">
        <v>66</v>
      </c>
      <c r="J43" s="7" t="s">
        <v>69</v>
      </c>
      <c r="K43" s="10" t="s">
        <v>136</v>
      </c>
      <c r="L43" s="9">
        <f>0.00000001*6.02214E+23</f>
        <v>6022140000000000</v>
      </c>
      <c r="M43" s="6">
        <v>35</v>
      </c>
      <c r="N43" s="6" t="s">
        <v>119</v>
      </c>
    </row>
    <row r="44" spans="1:32" s="1" customFormat="1" ht="12.5" x14ac:dyDescent="0.25">
      <c r="A44" s="6">
        <v>5.4E-8</v>
      </c>
      <c r="B44" s="6">
        <v>6.4500000000000002E-8</v>
      </c>
      <c r="C44" s="6" t="s">
        <v>12</v>
      </c>
      <c r="D44" s="6" t="s">
        <v>55</v>
      </c>
      <c r="E44" s="6" t="s">
        <v>8</v>
      </c>
      <c r="F44" s="6" t="s">
        <v>2</v>
      </c>
      <c r="G44" s="6">
        <v>25</v>
      </c>
      <c r="H44" s="6" t="s">
        <v>56</v>
      </c>
      <c r="I44" s="6" t="s">
        <v>45</v>
      </c>
      <c r="J44" s="7" t="s">
        <v>57</v>
      </c>
      <c r="K44" s="10" t="s">
        <v>147</v>
      </c>
      <c r="L44" s="13">
        <v>40000000000000</v>
      </c>
      <c r="M44" s="6">
        <v>50</v>
      </c>
      <c r="N44" s="6" t="s">
        <v>119</v>
      </c>
    </row>
    <row r="45" spans="1:32" s="1" customFormat="1" ht="12.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32" s="1" customFormat="1" ht="12.5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58" spans="32:32" ht="12.75" customHeight="1" x14ac:dyDescent="0.35">
      <c r="AF58" s="4"/>
    </row>
  </sheetData>
  <sortState ref="A2:N58">
    <sortCondition ref="G2:G58"/>
  </sortState>
  <hyperlinks>
    <hyperlink ref="J44" r:id="rId1"/>
    <hyperlink ref="J17" r:id="rId2"/>
    <hyperlink ref="J43" r:id="rId3"/>
    <hyperlink ref="J42" r:id="rId4"/>
    <hyperlink ref="J10" r:id="rId5"/>
    <hyperlink ref="J2" r:id="rId6"/>
    <hyperlink ref="J25" r:id="rId7"/>
    <hyperlink ref="J7" r:id="rId8"/>
    <hyperlink ref="J3" r:id="rId9"/>
    <hyperlink ref="J4" r:id="rId10"/>
    <hyperlink ref="J5" r:id="rId11"/>
    <hyperlink ref="J8" r:id="rId12"/>
    <hyperlink ref="J6" r:id="rId13"/>
    <hyperlink ref="J15" r:id="rId14"/>
    <hyperlink ref="J16" r:id="rId15"/>
    <hyperlink ref="J11" r:id="rId16"/>
    <hyperlink ref="J12" r:id="rId17"/>
    <hyperlink ref="J33" r:id="rId18"/>
  </hyperlink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McKeague</dc:creator>
  <cp:lastModifiedBy>McKeague</cp:lastModifiedBy>
  <dcterms:created xsi:type="dcterms:W3CDTF">2016-01-26T21:34:22Z</dcterms:created>
  <dcterms:modified xsi:type="dcterms:W3CDTF">2020-04-23T01:30:44Z</dcterms:modified>
</cp:coreProperties>
</file>