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Table_s2a" sheetId="1" r:id="rId1"/>
    <sheet name="Table_s2b" sheetId="2" r:id="rId2"/>
    <sheet name="Table_s2c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3" l="1"/>
  <c r="D17" i="3" s="1"/>
  <c r="D16" i="3"/>
  <c r="D15" i="3"/>
  <c r="D14" i="3"/>
  <c r="D13" i="3"/>
  <c r="D12" i="3"/>
  <c r="D11" i="3"/>
  <c r="D10" i="3"/>
  <c r="D8" i="3"/>
  <c r="D7" i="3"/>
  <c r="D9" i="3" l="1"/>
</calcChain>
</file>

<file path=xl/sharedStrings.xml><?xml version="1.0" encoding="utf-8"?>
<sst xmlns="http://schemas.openxmlformats.org/spreadsheetml/2006/main" count="102" uniqueCount="76">
  <si>
    <t>Signature</t>
  </si>
  <si>
    <t>Biopsy</t>
  </si>
  <si>
    <t>Local sample</t>
  </si>
  <si>
    <t>Global sample</t>
  </si>
  <si>
    <t>Signature.1</t>
  </si>
  <si>
    <t>Signature.2</t>
  </si>
  <si>
    <t>Signature.3</t>
  </si>
  <si>
    <t>Signature.4</t>
  </si>
  <si>
    <t>Signature.5</t>
  </si>
  <si>
    <t>Signature.6</t>
  </si>
  <si>
    <t>Signature.7</t>
  </si>
  <si>
    <t>Signature.8</t>
  </si>
  <si>
    <t>Signature.9</t>
  </si>
  <si>
    <t>Signature.10</t>
  </si>
  <si>
    <t>Signature.11</t>
  </si>
  <si>
    <t>Signature.12</t>
  </si>
  <si>
    <t>Signature.13</t>
  </si>
  <si>
    <t>Signature.14</t>
  </si>
  <si>
    <t>Signature.15</t>
  </si>
  <si>
    <t>Signature.16</t>
  </si>
  <si>
    <t>Signature.17</t>
  </si>
  <si>
    <t>Signature.18</t>
  </si>
  <si>
    <t>Signature.19</t>
  </si>
  <si>
    <t>Signature.20</t>
  </si>
  <si>
    <t>Signature.21</t>
  </si>
  <si>
    <t>Signature.22</t>
  </si>
  <si>
    <t>Signature.23</t>
  </si>
  <si>
    <t>Signature.24</t>
  </si>
  <si>
    <t>Signature.25</t>
  </si>
  <si>
    <t>Signature.26</t>
  </si>
  <si>
    <t>Signature.27</t>
  </si>
  <si>
    <t>Signature.28</t>
  </si>
  <si>
    <t>Signature.29</t>
  </si>
  <si>
    <t>Signature.30</t>
  </si>
  <si>
    <t>hypermutating</t>
  </si>
  <si>
    <t>HR-deficient / PALB2 mutant</t>
  </si>
  <si>
    <t>HR-deficient / BRCA1 mutant</t>
  </si>
  <si>
    <t>Copy-number stable</t>
  </si>
  <si>
    <t>HR-deficient / BRCA2 mutant</t>
  </si>
  <si>
    <t>Aetiology</t>
  </si>
  <si>
    <t>Contribution</t>
  </si>
  <si>
    <t>Signature 1</t>
  </si>
  <si>
    <t>Age related</t>
  </si>
  <si>
    <t>Signature 2</t>
  </si>
  <si>
    <t>APOBEC</t>
  </si>
  <si>
    <t>Signature 5</t>
  </si>
  <si>
    <t>Unknown</t>
  </si>
  <si>
    <t>Signature 6</t>
  </si>
  <si>
    <t>DNA mismatch repair defect and MSI unstalbe tumors</t>
  </si>
  <si>
    <t>Signature 11</t>
  </si>
  <si>
    <t>Alkylating agent</t>
  </si>
  <si>
    <t>Signature 12</t>
  </si>
  <si>
    <t>Signature 13</t>
  </si>
  <si>
    <t>Signature 16</t>
  </si>
  <si>
    <t>Signature 20</t>
  </si>
  <si>
    <t>Defective DNA mismatch repair</t>
  </si>
  <si>
    <t>Signature 26</t>
  </si>
  <si>
    <t>Signature 30</t>
  </si>
  <si>
    <t>Relative contribution</t>
  </si>
  <si>
    <t>subSign.</t>
  </si>
  <si>
    <t>CNV-stable</t>
  </si>
  <si>
    <t>BRCA2-mutant</t>
  </si>
  <si>
    <t>BRCA1 deficient</t>
  </si>
  <si>
    <t>PALB2 deficient</t>
  </si>
  <si>
    <t>Hypermutating tumor</t>
  </si>
  <si>
    <t>Signature 3</t>
  </si>
  <si>
    <t>Signature 4</t>
  </si>
  <si>
    <t>Signature 8</t>
  </si>
  <si>
    <t>Signature 15</t>
  </si>
  <si>
    <t>Signature 17</t>
  </si>
  <si>
    <t>Signature 23</t>
  </si>
  <si>
    <t>Signature 24</t>
  </si>
  <si>
    <t>Supplementary table 2c. Relative mutation signature contributions to the hypermutating tumors' biopsy sample using all identified somatic mutations.</t>
  </si>
  <si>
    <t>Supplementary table 2b. Relative mutation signature contributions to mutations with high coverage in all samples</t>
  </si>
  <si>
    <t>Supplementary table 2a. Relative mutation signature contributions to common mutations</t>
  </si>
  <si>
    <r>
      <rPr>
        <b/>
        <sz val="11"/>
        <color theme="1"/>
        <rFont val="Calibri"/>
        <family val="2"/>
        <scheme val="minor"/>
      </rPr>
      <t xml:space="preserve">Currently favored sampling practices for tumor sequencing can produce optimal results in the clinical setting
</t>
    </r>
    <r>
      <rPr>
        <sz val="11"/>
        <color theme="1"/>
        <rFont val="Calibri"/>
        <family val="2"/>
        <charset val="238"/>
        <scheme val="minor"/>
      </rPr>
      <t>Lőrinc S. Pongor1,2 - Gyöngyi Munkácsy1,2, Ildikó Vereczkey3, Imre Pete3, Balázs Győrffy1,2,4
1 Semmelweis University Dept. of Bioinformatics, Budapest, Hungary
2 Momentum Cancer Biomarker ResearchGroup, Institute of Enzymology, Research Center for Natural Sciences, Budapest, Hungary
3 National Institute of Oncology, Budapest, Hungary 
4 Semmelweis University 2nd Dept. of Pediatrics, Budapest, Hungary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</si>
</sst>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2" xfId="0" applyFont="1" applyFill="1" applyBorder="1"/>
    <xf numFmtId="164" fontId="5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2" fillId="2" borderId="2" xfId="0" applyFont="1" applyFill="1" applyBorder="1"/>
    <xf numFmtId="2" fontId="0" fillId="0" borderId="2" xfId="0" applyNumberForma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sqref="A1:F3"/>
    </sheetView>
  </sheetViews>
  <sheetFormatPr defaultColWidth="8.85546875" defaultRowHeight="15" x14ac:dyDescent="0.25"/>
  <cols>
    <col min="1" max="1" width="12" bestFit="1" customWidth="1"/>
    <col min="2" max="2" width="42.140625" bestFit="1" customWidth="1"/>
    <col min="4" max="4" width="18.42578125" bestFit="1" customWidth="1"/>
    <col min="7" max="7" width="14.7109375" bestFit="1" customWidth="1"/>
    <col min="10" max="10" width="14.7109375" bestFit="1" customWidth="1"/>
    <col min="16" max="16" width="14.7109375" bestFit="1" customWidth="1"/>
  </cols>
  <sheetData>
    <row r="1" spans="1:16" ht="15" customHeight="1" x14ac:dyDescent="0.25">
      <c r="A1" s="17" t="s">
        <v>75</v>
      </c>
      <c r="B1" s="17"/>
      <c r="C1" s="17"/>
      <c r="D1" s="17"/>
      <c r="E1" s="17"/>
      <c r="F1" s="17"/>
      <c r="G1" s="14"/>
      <c r="H1" s="14"/>
      <c r="I1" s="14"/>
    </row>
    <row r="2" spans="1:16" ht="71.25" customHeight="1" x14ac:dyDescent="0.25">
      <c r="A2" s="17"/>
      <c r="B2" s="17"/>
      <c r="C2" s="17"/>
      <c r="D2" s="17"/>
      <c r="E2" s="17"/>
      <c r="F2" s="17"/>
      <c r="G2" s="14"/>
      <c r="H2" s="14"/>
      <c r="I2" s="14"/>
    </row>
    <row r="3" spans="1:16" ht="57" customHeight="1" x14ac:dyDescent="0.25">
      <c r="A3" s="17"/>
      <c r="B3" s="17"/>
      <c r="C3" s="17"/>
      <c r="D3" s="17"/>
      <c r="E3" s="17"/>
      <c r="F3" s="17"/>
      <c r="G3" s="14"/>
      <c r="H3" s="14"/>
      <c r="I3" s="14"/>
    </row>
    <row r="4" spans="1:16" ht="15" customHeight="1" x14ac:dyDescent="0.25">
      <c r="A4" s="15" t="s">
        <v>74</v>
      </c>
      <c r="B4" s="15"/>
      <c r="C4" s="15"/>
      <c r="D4" s="15"/>
      <c r="E4" s="15"/>
      <c r="F4" s="15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57" customHeight="1" x14ac:dyDescent="0.25">
      <c r="A5" s="16"/>
      <c r="B5" s="16"/>
      <c r="C5" s="16"/>
      <c r="D5" s="16"/>
      <c r="E5" s="16"/>
      <c r="F5" s="16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25">
      <c r="A6" s="8"/>
      <c r="B6" s="8" t="s">
        <v>64</v>
      </c>
      <c r="C6" s="8" t="s">
        <v>63</v>
      </c>
      <c r="D6" s="8" t="s">
        <v>62</v>
      </c>
      <c r="E6" s="8" t="s">
        <v>60</v>
      </c>
      <c r="F6" s="8" t="s">
        <v>61</v>
      </c>
    </row>
    <row r="7" spans="1:16" x14ac:dyDescent="0.25">
      <c r="A7" s="8" t="s">
        <v>41</v>
      </c>
      <c r="B7" s="9">
        <v>25.0474736</v>
      </c>
      <c r="C7" s="9">
        <v>9.6590728499999994</v>
      </c>
      <c r="D7" s="9">
        <v>17.3343682</v>
      </c>
      <c r="E7" s="9">
        <v>60.692091599999998</v>
      </c>
      <c r="F7" s="9">
        <v>10.367287299999999</v>
      </c>
    </row>
    <row r="8" spans="1:16" x14ac:dyDescent="0.25">
      <c r="A8" s="8" t="s">
        <v>43</v>
      </c>
      <c r="B8" s="9">
        <v>0</v>
      </c>
      <c r="C8" s="9">
        <v>0</v>
      </c>
      <c r="D8" s="9">
        <v>0</v>
      </c>
      <c r="E8" s="9">
        <v>11.3111316</v>
      </c>
      <c r="F8" s="9">
        <v>0</v>
      </c>
    </row>
    <row r="9" spans="1:16" x14ac:dyDescent="0.25">
      <c r="A9" s="8" t="s">
        <v>65</v>
      </c>
      <c r="B9" s="9">
        <v>9.4218234400000007</v>
      </c>
      <c r="C9" s="9">
        <v>48.941187200000002</v>
      </c>
      <c r="D9" s="9">
        <v>54.015565000000002</v>
      </c>
      <c r="E9" s="9">
        <v>0</v>
      </c>
      <c r="F9" s="9">
        <v>50.180134199999998</v>
      </c>
    </row>
    <row r="10" spans="1:16" x14ac:dyDescent="0.25">
      <c r="A10" s="8" t="s">
        <v>66</v>
      </c>
      <c r="B10" s="9">
        <v>0</v>
      </c>
      <c r="C10" s="9">
        <v>5.5804686500000003</v>
      </c>
      <c r="D10" s="9">
        <v>0</v>
      </c>
      <c r="E10" s="9">
        <v>0</v>
      </c>
      <c r="F10" s="9">
        <v>11.082566999999999</v>
      </c>
    </row>
    <row r="11" spans="1:16" x14ac:dyDescent="0.25">
      <c r="A11" s="8" t="s">
        <v>47</v>
      </c>
      <c r="B11" s="9">
        <v>0</v>
      </c>
      <c r="C11" s="9">
        <v>7.5118603000000004</v>
      </c>
      <c r="D11" s="9">
        <v>0</v>
      </c>
      <c r="E11" s="9">
        <v>0</v>
      </c>
      <c r="F11" s="9">
        <v>5.6750455400000002</v>
      </c>
    </row>
    <row r="12" spans="1:16" x14ac:dyDescent="0.25">
      <c r="A12" s="8" t="s">
        <v>67</v>
      </c>
      <c r="B12" s="9">
        <v>11.6826636</v>
      </c>
      <c r="C12" s="9">
        <v>0</v>
      </c>
      <c r="D12" s="9">
        <v>0</v>
      </c>
      <c r="E12" s="9">
        <v>0</v>
      </c>
      <c r="F12" s="9">
        <v>0</v>
      </c>
    </row>
    <row r="13" spans="1:16" x14ac:dyDescent="0.25">
      <c r="A13" s="8" t="s">
        <v>52</v>
      </c>
      <c r="B13" s="9">
        <v>0</v>
      </c>
      <c r="C13" s="9">
        <v>0</v>
      </c>
      <c r="D13" s="9">
        <v>7.2619171299999996</v>
      </c>
      <c r="E13" s="9">
        <v>27.595767800000001</v>
      </c>
      <c r="F13" s="9">
        <v>0</v>
      </c>
    </row>
    <row r="14" spans="1:16" x14ac:dyDescent="0.25">
      <c r="A14" s="8" t="s">
        <v>68</v>
      </c>
      <c r="B14" s="9">
        <v>5.6560469400000004</v>
      </c>
      <c r="C14" s="9">
        <v>5.0793280000000003</v>
      </c>
      <c r="D14" s="9">
        <v>8.2286984699999994</v>
      </c>
      <c r="E14" s="9">
        <v>0</v>
      </c>
      <c r="F14" s="9">
        <v>5.1344167399999998</v>
      </c>
    </row>
    <row r="15" spans="1:16" x14ac:dyDescent="0.25">
      <c r="A15" s="8" t="s">
        <v>53</v>
      </c>
      <c r="B15" s="9">
        <v>32.469347300000003</v>
      </c>
      <c r="C15" s="9">
        <v>0</v>
      </c>
      <c r="D15" s="9">
        <v>0</v>
      </c>
      <c r="E15" s="9">
        <v>0</v>
      </c>
      <c r="F15" s="9">
        <v>0</v>
      </c>
    </row>
    <row r="16" spans="1:16" x14ac:dyDescent="0.25">
      <c r="A16" s="8" t="s">
        <v>69</v>
      </c>
      <c r="B16" s="9">
        <v>0</v>
      </c>
      <c r="C16" s="9">
        <v>5.7138218800000002</v>
      </c>
      <c r="D16" s="9">
        <v>0</v>
      </c>
      <c r="E16" s="9">
        <v>0</v>
      </c>
      <c r="F16" s="9">
        <v>0</v>
      </c>
    </row>
    <row r="17" spans="1:6" x14ac:dyDescent="0.25">
      <c r="A17" s="8" t="s">
        <v>70</v>
      </c>
      <c r="B17" s="9">
        <v>6.21359014</v>
      </c>
      <c r="C17" s="9">
        <v>0</v>
      </c>
      <c r="D17" s="9">
        <v>0</v>
      </c>
      <c r="E17" s="9">
        <v>0</v>
      </c>
      <c r="F17" s="9">
        <v>0</v>
      </c>
    </row>
    <row r="18" spans="1:6" x14ac:dyDescent="0.25">
      <c r="A18" s="8" t="s">
        <v>71</v>
      </c>
      <c r="B18" s="9">
        <v>0</v>
      </c>
      <c r="C18" s="9">
        <v>10.940146500000001</v>
      </c>
      <c r="D18" s="9">
        <v>13.159451199999999</v>
      </c>
      <c r="E18" s="9">
        <v>0</v>
      </c>
      <c r="F18" s="9">
        <v>0</v>
      </c>
    </row>
    <row r="19" spans="1:6" x14ac:dyDescent="0.25">
      <c r="A19" s="8" t="s">
        <v>56</v>
      </c>
      <c r="B19" s="9">
        <v>0</v>
      </c>
      <c r="C19" s="9">
        <v>0</v>
      </c>
      <c r="D19" s="9">
        <v>0</v>
      </c>
      <c r="E19" s="9">
        <v>0</v>
      </c>
      <c r="F19" s="9">
        <v>7.0357704200000004</v>
      </c>
    </row>
    <row r="20" spans="1:6" x14ac:dyDescent="0.25">
      <c r="A20" s="8" t="s">
        <v>59</v>
      </c>
      <c r="B20" s="9">
        <v>9.5090549899999992</v>
      </c>
      <c r="C20" s="9">
        <v>6.5741145899999998</v>
      </c>
      <c r="D20" s="9">
        <v>-1.2789999999999999E-13</v>
      </c>
      <c r="E20" s="9">
        <v>0.40100908000000002</v>
      </c>
      <c r="F20" s="9">
        <v>10.524778899999999</v>
      </c>
    </row>
    <row r="22" spans="1:6" ht="15" customHeight="1" x14ac:dyDescent="0.25"/>
    <row r="23" spans="1:6" ht="15" customHeight="1" x14ac:dyDescent="0.25"/>
    <row r="60" spans="5:6" ht="15" customHeight="1" x14ac:dyDescent="0.25">
      <c r="E60" s="12"/>
      <c r="F60" s="12"/>
    </row>
    <row r="61" spans="5:6" ht="63" customHeight="1" x14ac:dyDescent="0.25">
      <c r="E61" s="13"/>
      <c r="F61" s="13"/>
    </row>
  </sheetData>
  <mergeCells count="2">
    <mergeCell ref="A4:F5"/>
    <mergeCell ref="A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sqref="A1:F3"/>
    </sheetView>
  </sheetViews>
  <sheetFormatPr defaultColWidth="11.42578125" defaultRowHeight="15" x14ac:dyDescent="0.25"/>
  <cols>
    <col min="2" max="2" width="46.28515625" customWidth="1"/>
    <col min="3" max="3" width="11.140625" bestFit="1" customWidth="1"/>
  </cols>
  <sheetData>
    <row r="1" spans="1:16" x14ac:dyDescent="0.25">
      <c r="A1" s="17" t="s">
        <v>75</v>
      </c>
      <c r="B1" s="17"/>
      <c r="C1" s="17"/>
      <c r="D1" s="17"/>
      <c r="E1" s="17"/>
      <c r="F1" s="17"/>
    </row>
    <row r="2" spans="1:16" x14ac:dyDescent="0.25">
      <c r="A2" s="17"/>
      <c r="B2" s="17"/>
      <c r="C2" s="17"/>
      <c r="D2" s="17"/>
      <c r="E2" s="17"/>
      <c r="F2" s="17"/>
    </row>
    <row r="3" spans="1:16" ht="114.75" customHeight="1" x14ac:dyDescent="0.25">
      <c r="A3" s="17"/>
      <c r="B3" s="17"/>
      <c r="C3" s="17"/>
      <c r="D3" s="17"/>
      <c r="E3" s="17"/>
      <c r="F3" s="17"/>
    </row>
    <row r="5" spans="1:16" x14ac:dyDescent="0.25">
      <c r="A5" s="15" t="s">
        <v>73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75" x14ac:dyDescent="0.25">
      <c r="A7" s="3" t="s">
        <v>0</v>
      </c>
      <c r="B7" s="3" t="s">
        <v>34</v>
      </c>
      <c r="C7" s="3"/>
      <c r="D7" s="3"/>
      <c r="E7" s="3" t="s">
        <v>35</v>
      </c>
      <c r="F7" s="3"/>
      <c r="G7" s="3"/>
      <c r="H7" s="18" t="s">
        <v>36</v>
      </c>
      <c r="I7" s="18"/>
      <c r="J7" s="18"/>
      <c r="K7" s="18" t="s">
        <v>37</v>
      </c>
      <c r="L7" s="18"/>
      <c r="M7" s="18"/>
      <c r="N7" s="18" t="s">
        <v>38</v>
      </c>
      <c r="O7" s="18"/>
      <c r="P7" s="18"/>
    </row>
    <row r="8" spans="1:16" ht="15.75" x14ac:dyDescent="0.25">
      <c r="A8" s="3"/>
      <c r="B8" s="1" t="s">
        <v>1</v>
      </c>
      <c r="C8" s="1" t="s">
        <v>2</v>
      </c>
      <c r="D8" s="1" t="s">
        <v>3</v>
      </c>
      <c r="E8" s="1" t="s">
        <v>1</v>
      </c>
      <c r="F8" s="1" t="s">
        <v>2</v>
      </c>
      <c r="G8" s="1" t="s">
        <v>3</v>
      </c>
      <c r="H8" s="1" t="s">
        <v>1</v>
      </c>
      <c r="I8" s="1" t="s">
        <v>2</v>
      </c>
      <c r="J8" s="1" t="s">
        <v>3</v>
      </c>
      <c r="K8" s="1" t="s">
        <v>1</v>
      </c>
      <c r="L8" s="1" t="s">
        <v>2</v>
      </c>
      <c r="M8" s="1" t="s">
        <v>3</v>
      </c>
      <c r="N8" s="1" t="s">
        <v>1</v>
      </c>
      <c r="O8" s="1" t="s">
        <v>2</v>
      </c>
      <c r="P8" s="1" t="s">
        <v>3</v>
      </c>
    </row>
    <row r="9" spans="1:16" ht="15.75" x14ac:dyDescent="0.25">
      <c r="A9" s="1" t="s">
        <v>4</v>
      </c>
      <c r="B9" s="2">
        <v>21.431957524550299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ht="15.75" x14ac:dyDescent="0.25">
      <c r="A10" s="1" t="s">
        <v>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1.9607074172041199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ht="15.75" x14ac:dyDescent="0.25">
      <c r="A11" s="1" t="s">
        <v>6</v>
      </c>
      <c r="B11" s="2">
        <v>9.2417315000807392</v>
      </c>
      <c r="C11" s="2">
        <v>0</v>
      </c>
      <c r="D11" s="2">
        <v>0</v>
      </c>
      <c r="E11" s="2">
        <v>0</v>
      </c>
      <c r="F11" s="2">
        <v>21.202622194252001</v>
      </c>
      <c r="G11" s="2">
        <v>0</v>
      </c>
      <c r="H11" s="2">
        <v>2.7535825106617499E-2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17.8615384462272</v>
      </c>
      <c r="O11" s="2">
        <v>10.420389963459</v>
      </c>
      <c r="P11" s="2">
        <v>0</v>
      </c>
    </row>
    <row r="12" spans="1:16" ht="15.75" x14ac:dyDescent="0.25">
      <c r="A12" s="1" t="s">
        <v>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1.9605241886017299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ht="15.75" x14ac:dyDescent="0.25">
      <c r="A13" s="1" t="s">
        <v>8</v>
      </c>
      <c r="B13" s="2">
        <v>28.731012044216101</v>
      </c>
      <c r="C13" s="2">
        <v>6.7626012129212096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11.334398802809901</v>
      </c>
    </row>
    <row r="14" spans="1:16" ht="15.75" x14ac:dyDescent="0.25">
      <c r="A14" s="1" t="s">
        <v>9</v>
      </c>
      <c r="B14" s="2">
        <v>17.7850014040595</v>
      </c>
      <c r="C14" s="2">
        <v>35.9304209609924</v>
      </c>
      <c r="D14" s="2">
        <v>0</v>
      </c>
      <c r="E14" s="2">
        <v>1.1992224899323101</v>
      </c>
      <c r="F14" s="2">
        <v>0</v>
      </c>
      <c r="G14" s="2">
        <v>0.11607344136297799</v>
      </c>
      <c r="H14" s="2">
        <v>11.8499237539682</v>
      </c>
      <c r="I14" s="2">
        <v>0</v>
      </c>
      <c r="J14" s="2">
        <v>5.1439144453347501</v>
      </c>
      <c r="K14" s="2">
        <v>69.153661196608994</v>
      </c>
      <c r="L14" s="2">
        <v>21.612840562281701</v>
      </c>
      <c r="M14" s="2">
        <v>5.0707306976441604</v>
      </c>
      <c r="N14" s="2">
        <v>0</v>
      </c>
      <c r="O14" s="2">
        <v>0</v>
      </c>
      <c r="P14" s="2">
        <v>24.8582618863676</v>
      </c>
    </row>
    <row r="15" spans="1:16" ht="15.75" x14ac:dyDescent="0.25">
      <c r="A15" s="1" t="s">
        <v>10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2.7758299768088199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ht="15.75" x14ac:dyDescent="0.25">
      <c r="A16" s="1" t="s">
        <v>11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ht="15.75" x14ac:dyDescent="0.25">
      <c r="A17" s="1" t="s">
        <v>12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11.3507868950205</v>
      </c>
    </row>
    <row r="18" spans="1:16" ht="15.75" x14ac:dyDescent="0.25">
      <c r="A18" s="1" t="s">
        <v>13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2.78636927412962</v>
      </c>
      <c r="K18" s="2">
        <v>0</v>
      </c>
      <c r="L18" s="2">
        <v>0</v>
      </c>
      <c r="M18" s="2">
        <v>0</v>
      </c>
      <c r="N18" s="2">
        <v>1.94728635916667</v>
      </c>
      <c r="O18" s="2">
        <v>0</v>
      </c>
      <c r="P18" s="2">
        <v>0</v>
      </c>
    </row>
    <row r="19" spans="1:16" ht="15.75" x14ac:dyDescent="0.25">
      <c r="A19" s="1" t="s">
        <v>14</v>
      </c>
      <c r="B19" s="2">
        <v>1.99752531922247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3.1057656724449898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ht="15.75" x14ac:dyDescent="0.25">
      <c r="A20" s="1" t="s">
        <v>15</v>
      </c>
      <c r="B20" s="2">
        <v>4.49273964136726</v>
      </c>
      <c r="C20" s="2">
        <v>5.6208798925706898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11.3161538873994</v>
      </c>
    </row>
    <row r="21" spans="1:16" ht="15.75" x14ac:dyDescent="0.25">
      <c r="A21" s="1" t="s">
        <v>16</v>
      </c>
      <c r="B21" s="2">
        <v>0.622224794186097</v>
      </c>
      <c r="C21" s="2">
        <v>0</v>
      </c>
      <c r="D21" s="2">
        <v>0.324129834009177</v>
      </c>
      <c r="E21" s="2">
        <v>0</v>
      </c>
      <c r="F21" s="2">
        <v>2.8080629198862299</v>
      </c>
      <c r="G21" s="2">
        <v>2.0143049755066098</v>
      </c>
      <c r="H21" s="2">
        <v>3.98387183161549</v>
      </c>
      <c r="I21" s="2">
        <v>7.3070656889966497</v>
      </c>
      <c r="J21" s="2">
        <v>8.6366062831951904</v>
      </c>
      <c r="K21" s="2">
        <v>0</v>
      </c>
      <c r="L21" s="2">
        <v>0</v>
      </c>
      <c r="M21" s="2">
        <v>0</v>
      </c>
      <c r="N21" s="2">
        <v>2.4867289415595399</v>
      </c>
      <c r="O21" s="2">
        <v>0</v>
      </c>
      <c r="P21" s="2">
        <v>2.7374589023279698</v>
      </c>
    </row>
    <row r="22" spans="1:16" ht="15.75" x14ac:dyDescent="0.25">
      <c r="A22" s="1" t="s">
        <v>17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1.56501789344016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ht="15.75" x14ac:dyDescent="0.25">
      <c r="A23" s="1" t="s">
        <v>18</v>
      </c>
      <c r="B23" s="2">
        <v>8.5216858882426596</v>
      </c>
      <c r="C23" s="2">
        <v>33.787829310110901</v>
      </c>
      <c r="D23" s="2">
        <v>45.458134776035699</v>
      </c>
      <c r="E23" s="2">
        <v>63.5945693001797</v>
      </c>
      <c r="F23" s="2">
        <v>47.634375042558602</v>
      </c>
      <c r="G23" s="2">
        <v>63.819898248534997</v>
      </c>
      <c r="H23" s="2">
        <v>73.519384682643803</v>
      </c>
      <c r="I23" s="2">
        <v>75.439467701380906</v>
      </c>
      <c r="J23" s="2">
        <v>66.091574478141396</v>
      </c>
      <c r="K23" s="2">
        <v>15.1433829302925</v>
      </c>
      <c r="L23" s="2">
        <v>45.543656498161504</v>
      </c>
      <c r="M23" s="2">
        <v>93.381542787372098</v>
      </c>
      <c r="N23" s="2">
        <v>37.231329419975602</v>
      </c>
      <c r="O23" s="2">
        <v>38.992450622470699</v>
      </c>
      <c r="P23" s="2">
        <v>23.579896255763401</v>
      </c>
    </row>
    <row r="24" spans="1:16" ht="15.75" x14ac:dyDescent="0.25">
      <c r="A24" s="1" t="s">
        <v>19</v>
      </c>
      <c r="B24" s="2">
        <v>0</v>
      </c>
      <c r="C24" s="2">
        <v>6.4527175159138102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2.0326616233301098</v>
      </c>
      <c r="O24" s="2">
        <v>3.8102117373340798</v>
      </c>
      <c r="P24" s="2">
        <v>7.92393282085823</v>
      </c>
    </row>
    <row r="25" spans="1:16" ht="15.75" x14ac:dyDescent="0.25">
      <c r="A25" s="1" t="s">
        <v>20</v>
      </c>
      <c r="B25" s="2">
        <v>0.18388109934633401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3.6537251359096499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ht="15.75" x14ac:dyDescent="0.25">
      <c r="A26" s="1" t="s">
        <v>21</v>
      </c>
      <c r="B26" s="2">
        <v>0</v>
      </c>
      <c r="C26" s="2">
        <v>3.87617575907176</v>
      </c>
      <c r="D26" s="2">
        <v>0</v>
      </c>
      <c r="E26" s="2">
        <v>7.9361756759261297</v>
      </c>
      <c r="F26" s="2">
        <v>0</v>
      </c>
      <c r="G26" s="2">
        <v>6.5393681271686797</v>
      </c>
      <c r="H26" s="2">
        <v>2.66067831593868</v>
      </c>
      <c r="I26" s="2">
        <v>8.1747457256136506</v>
      </c>
      <c r="J26" s="2">
        <v>0</v>
      </c>
      <c r="K26" s="2">
        <v>0</v>
      </c>
      <c r="L26" s="2">
        <v>0</v>
      </c>
      <c r="M26" s="2">
        <v>1.0726765108157199</v>
      </c>
      <c r="N26" s="2">
        <v>0</v>
      </c>
      <c r="O26" s="2">
        <v>0</v>
      </c>
      <c r="P26" s="2">
        <v>0</v>
      </c>
    </row>
    <row r="27" spans="1:16" ht="15.75" x14ac:dyDescent="0.25">
      <c r="A27" s="1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6" ht="15.75" x14ac:dyDescent="0.25">
      <c r="A28" s="1" t="s">
        <v>23</v>
      </c>
      <c r="B28" s="2">
        <v>0</v>
      </c>
      <c r="C28" s="2">
        <v>2.8182773708125599</v>
      </c>
      <c r="D28" s="2">
        <v>23.064572284587499</v>
      </c>
      <c r="E28" s="2">
        <v>19.296300713374301</v>
      </c>
      <c r="F28" s="2">
        <v>16.365914118651201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21.281176844718601</v>
      </c>
      <c r="O28" s="2">
        <v>28.744468994918499</v>
      </c>
      <c r="P28" s="2">
        <v>0</v>
      </c>
    </row>
    <row r="29" spans="1:16" ht="15.75" x14ac:dyDescent="0.25">
      <c r="A29" s="1" t="s">
        <v>24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7.6480484663075501</v>
      </c>
      <c r="O29" s="2">
        <v>0</v>
      </c>
      <c r="P29" s="2">
        <v>0</v>
      </c>
    </row>
    <row r="30" spans="1:16" ht="15.75" x14ac:dyDescent="0.25">
      <c r="A30" s="1" t="s">
        <v>25</v>
      </c>
      <c r="B30" s="2">
        <v>0</v>
      </c>
      <c r="C30" s="2">
        <v>0</v>
      </c>
      <c r="D30" s="2">
        <v>0</v>
      </c>
      <c r="E30" s="2">
        <v>0</v>
      </c>
      <c r="F30" s="2">
        <v>1.6810173945990401</v>
      </c>
      <c r="G30" s="2">
        <v>2.6467455711806598</v>
      </c>
      <c r="H30" s="2">
        <v>0</v>
      </c>
      <c r="I30" s="2">
        <v>0</v>
      </c>
      <c r="J30" s="2">
        <v>0</v>
      </c>
      <c r="K30" s="2">
        <v>5.4177397540996104</v>
      </c>
      <c r="L30" s="2">
        <v>0</v>
      </c>
      <c r="M30" s="2">
        <v>0</v>
      </c>
      <c r="N30" s="2">
        <v>0</v>
      </c>
      <c r="O30" s="2">
        <v>0</v>
      </c>
      <c r="P30" s="2">
        <v>1.4845527682219299</v>
      </c>
    </row>
    <row r="31" spans="1:16" ht="15.75" x14ac:dyDescent="0.25">
      <c r="A31" s="1" t="s">
        <v>26</v>
      </c>
      <c r="B31" s="2">
        <v>0</v>
      </c>
      <c r="C31" s="2">
        <v>2.7227719195767199</v>
      </c>
      <c r="D31" s="2">
        <v>16.046778387696801</v>
      </c>
      <c r="E31" s="2">
        <v>2.8154708590627902</v>
      </c>
      <c r="F31" s="2">
        <v>10.308008330052999</v>
      </c>
      <c r="G31" s="2">
        <v>5.1431465891365198</v>
      </c>
      <c r="H31" s="2">
        <v>4.7873094768632596</v>
      </c>
      <c r="I31" s="2">
        <v>8.3383919203599195</v>
      </c>
      <c r="J31" s="2">
        <v>10.473444010050301</v>
      </c>
      <c r="K31" s="2">
        <v>0</v>
      </c>
      <c r="L31" s="2">
        <v>14.363168964396101</v>
      </c>
      <c r="M31" s="2">
        <v>0.47505000416800802</v>
      </c>
      <c r="N31" s="2">
        <v>6.7372256752414899</v>
      </c>
      <c r="O31" s="2">
        <v>9.3107702159661301</v>
      </c>
      <c r="P31" s="2">
        <v>4.6510628991031702</v>
      </c>
    </row>
    <row r="32" spans="1:16" ht="15.75" x14ac:dyDescent="0.25">
      <c r="A32" s="1" t="s">
        <v>27</v>
      </c>
      <c r="B32" s="2">
        <v>0</v>
      </c>
      <c r="C32" s="2">
        <v>0.245245572317706</v>
      </c>
      <c r="D32" s="2">
        <v>15.1063847176707</v>
      </c>
      <c r="E32" s="2">
        <v>5.1582609615247401</v>
      </c>
      <c r="F32" s="2">
        <v>0</v>
      </c>
      <c r="G32" s="2">
        <v>4.4073474565922197</v>
      </c>
      <c r="H32" s="2">
        <v>2.8571145239540301</v>
      </c>
      <c r="I32" s="2">
        <v>0.34617022301044897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7.1459583744202302</v>
      </c>
      <c r="P32" s="2">
        <v>0</v>
      </c>
    </row>
    <row r="33" spans="1:16" ht="15.75" x14ac:dyDescent="0.25">
      <c r="A33" s="1" t="s">
        <v>28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ht="15.75" x14ac:dyDescent="0.25">
      <c r="A34" s="1" t="s">
        <v>29</v>
      </c>
      <c r="B34" s="2">
        <v>2.5961835757674701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ht="15.75" x14ac:dyDescent="0.25">
      <c r="A35" s="1" t="s">
        <v>30</v>
      </c>
      <c r="B35" s="2">
        <v>0</v>
      </c>
      <c r="C35" s="2">
        <v>6.6564359403511603E-2</v>
      </c>
      <c r="D35" s="2">
        <v>0</v>
      </c>
      <c r="E35" s="2">
        <v>0</v>
      </c>
      <c r="F35" s="2">
        <v>0</v>
      </c>
      <c r="G35" s="2">
        <v>0</v>
      </c>
      <c r="H35" s="2">
        <v>0.31418158990998302</v>
      </c>
      <c r="I35" s="2">
        <v>0.39415874063845002</v>
      </c>
      <c r="J35" s="2">
        <v>0.55065810835200502</v>
      </c>
      <c r="K35" s="2">
        <v>0</v>
      </c>
      <c r="L35" s="2">
        <v>0</v>
      </c>
      <c r="M35" s="2">
        <v>0</v>
      </c>
      <c r="N35" s="2">
        <v>1.16166907429134E-2</v>
      </c>
      <c r="O35" s="2">
        <v>0</v>
      </c>
      <c r="P35" s="2">
        <v>0</v>
      </c>
    </row>
    <row r="36" spans="1:16" ht="15.75" x14ac:dyDescent="0.25">
      <c r="A36" s="1" t="s">
        <v>31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2.76238753273037</v>
      </c>
      <c r="O36" s="2">
        <v>1.57575009143136</v>
      </c>
      <c r="P36" s="2">
        <v>0</v>
      </c>
    </row>
    <row r="37" spans="1:16" ht="15.75" x14ac:dyDescent="0.25">
      <c r="A37" s="1" t="s">
        <v>32</v>
      </c>
      <c r="B37" s="2">
        <v>4.3960572089610697</v>
      </c>
      <c r="C37" s="2">
        <v>1.71651612630877</v>
      </c>
      <c r="D37" s="2">
        <v>0</v>
      </c>
      <c r="E37" s="2">
        <v>0</v>
      </c>
      <c r="F37" s="2">
        <v>0</v>
      </c>
      <c r="G37" s="2">
        <v>10.576761425106801</v>
      </c>
      <c r="H37" s="2">
        <v>0</v>
      </c>
      <c r="I37" s="2">
        <v>0</v>
      </c>
      <c r="J37" s="2">
        <v>6.3174334007967703</v>
      </c>
      <c r="K37" s="2">
        <v>0</v>
      </c>
      <c r="L37" s="2">
        <v>18.4803339751608</v>
      </c>
      <c r="M37" s="2">
        <v>0</v>
      </c>
      <c r="N37" s="2">
        <v>0</v>
      </c>
      <c r="O37" s="2">
        <v>0</v>
      </c>
      <c r="P37" s="2">
        <v>0</v>
      </c>
    </row>
    <row r="38" spans="1:16" ht="15.75" x14ac:dyDescent="0.25">
      <c r="A38" s="1" t="s">
        <v>33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0.763494882127983</v>
      </c>
    </row>
  </sheetData>
  <mergeCells count="5">
    <mergeCell ref="A5:P6"/>
    <mergeCell ref="H7:J7"/>
    <mergeCell ref="K7:M7"/>
    <mergeCell ref="N7:P7"/>
    <mergeCell ref="A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3"/>
    </sheetView>
  </sheetViews>
  <sheetFormatPr defaultColWidth="11.42578125" defaultRowHeight="15" x14ac:dyDescent="0.25"/>
  <cols>
    <col min="1" max="1" width="10.7109375" bestFit="1" customWidth="1"/>
    <col min="2" max="2" width="36" bestFit="1" customWidth="1"/>
    <col min="3" max="3" width="11.140625" bestFit="1" customWidth="1"/>
    <col min="4" max="4" width="18.42578125" bestFit="1" customWidth="1"/>
  </cols>
  <sheetData>
    <row r="1" spans="1:6" x14ac:dyDescent="0.25">
      <c r="A1" s="17" t="s">
        <v>75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ht="110.25" customHeight="1" x14ac:dyDescent="0.25">
      <c r="A3" s="17"/>
      <c r="B3" s="17"/>
      <c r="C3" s="17"/>
      <c r="D3" s="17"/>
      <c r="E3" s="17"/>
      <c r="F3" s="17"/>
    </row>
    <row r="4" spans="1:6" x14ac:dyDescent="0.25">
      <c r="A4" s="19" t="s">
        <v>72</v>
      </c>
      <c r="B4" s="19"/>
      <c r="C4" s="19"/>
      <c r="D4" s="19"/>
    </row>
    <row r="5" spans="1:6" x14ac:dyDescent="0.25">
      <c r="A5" s="20"/>
      <c r="B5" s="20"/>
      <c r="C5" s="20"/>
      <c r="D5" s="20"/>
    </row>
    <row r="6" spans="1:6" ht="15.75" x14ac:dyDescent="0.25">
      <c r="A6" s="4" t="s">
        <v>0</v>
      </c>
      <c r="B6" s="4" t="s">
        <v>39</v>
      </c>
      <c r="C6" s="4" t="s">
        <v>40</v>
      </c>
      <c r="D6" s="7" t="s">
        <v>58</v>
      </c>
    </row>
    <row r="7" spans="1:6" x14ac:dyDescent="0.25">
      <c r="A7" s="5" t="s">
        <v>41</v>
      </c>
      <c r="B7" s="6" t="s">
        <v>42</v>
      </c>
      <c r="C7" s="5">
        <v>1284.6950300000001</v>
      </c>
      <c r="D7">
        <f t="shared" ref="D7:D17" si="0">C7*100/($C$18)</f>
        <v>26.512332267214408</v>
      </c>
    </row>
    <row r="8" spans="1:6" x14ac:dyDescent="0.25">
      <c r="A8" s="5" t="s">
        <v>43</v>
      </c>
      <c r="B8" s="6" t="s">
        <v>44</v>
      </c>
      <c r="C8" s="5">
        <v>15.225910000000001</v>
      </c>
      <c r="D8">
        <f t="shared" si="0"/>
        <v>0.31421806387053786</v>
      </c>
    </row>
    <row r="9" spans="1:6" x14ac:dyDescent="0.25">
      <c r="A9" s="5" t="s">
        <v>45</v>
      </c>
      <c r="B9" s="6" t="s">
        <v>46</v>
      </c>
      <c r="C9" s="5">
        <v>1346.3536799999999</v>
      </c>
      <c r="D9">
        <f t="shared" si="0"/>
        <v>27.784785711630608</v>
      </c>
    </row>
    <row r="10" spans="1:6" ht="30" x14ac:dyDescent="0.25">
      <c r="A10" s="5" t="s">
        <v>47</v>
      </c>
      <c r="B10" s="6" t="s">
        <v>48</v>
      </c>
      <c r="C10" s="5">
        <v>291.00330000000002</v>
      </c>
      <c r="D10">
        <f t="shared" si="0"/>
        <v>6.0054534347002759</v>
      </c>
    </row>
    <row r="11" spans="1:6" x14ac:dyDescent="0.25">
      <c r="A11" s="5" t="s">
        <v>49</v>
      </c>
      <c r="B11" s="6" t="s">
        <v>50</v>
      </c>
      <c r="C11" s="5">
        <v>117.91011</v>
      </c>
      <c r="D11">
        <f t="shared" si="0"/>
        <v>2.4333183681607302</v>
      </c>
    </row>
    <row r="12" spans="1:6" x14ac:dyDescent="0.25">
      <c r="A12" s="5" t="s">
        <v>51</v>
      </c>
      <c r="B12" s="6" t="s">
        <v>46</v>
      </c>
      <c r="C12" s="5">
        <v>493.10021</v>
      </c>
      <c r="D12">
        <f t="shared" si="0"/>
        <v>10.176140098053622</v>
      </c>
    </row>
    <row r="13" spans="1:6" x14ac:dyDescent="0.25">
      <c r="A13" s="5" t="s">
        <v>52</v>
      </c>
      <c r="B13" s="6" t="s">
        <v>44</v>
      </c>
      <c r="C13" s="5">
        <v>43.114989999999999</v>
      </c>
      <c r="D13">
        <f t="shared" si="0"/>
        <v>0.88976676478434447</v>
      </c>
    </row>
    <row r="14" spans="1:6" x14ac:dyDescent="0.25">
      <c r="A14" s="5" t="s">
        <v>53</v>
      </c>
      <c r="B14" s="6" t="s">
        <v>46</v>
      </c>
      <c r="C14" s="5">
        <v>690.30560000000003</v>
      </c>
      <c r="D14">
        <f t="shared" si="0"/>
        <v>14.24588015501142</v>
      </c>
    </row>
    <row r="15" spans="1:6" x14ac:dyDescent="0.25">
      <c r="A15" s="5" t="s">
        <v>54</v>
      </c>
      <c r="B15" s="6" t="s">
        <v>55</v>
      </c>
      <c r="C15" s="5">
        <v>392.61084</v>
      </c>
      <c r="D15">
        <f t="shared" si="0"/>
        <v>8.1023346387431374</v>
      </c>
    </row>
    <row r="16" spans="1:6" x14ac:dyDescent="0.25">
      <c r="A16" s="5" t="s">
        <v>56</v>
      </c>
      <c r="B16" s="6" t="s">
        <v>55</v>
      </c>
      <c r="C16" s="5">
        <v>24.523579999999999</v>
      </c>
      <c r="D16">
        <f t="shared" si="0"/>
        <v>0.5060946653943339</v>
      </c>
    </row>
    <row r="17" spans="1:4" x14ac:dyDescent="0.25">
      <c r="A17" s="5" t="s">
        <v>57</v>
      </c>
      <c r="B17" s="6" t="s">
        <v>46</v>
      </c>
      <c r="C17" s="5">
        <v>146.80751000000001</v>
      </c>
      <c r="D17">
        <f t="shared" si="0"/>
        <v>3.0296758324365913</v>
      </c>
    </row>
    <row r="18" spans="1:4" x14ac:dyDescent="0.25">
      <c r="C18">
        <f>SUM(C7:C17)</f>
        <v>4845.6507599999995</v>
      </c>
    </row>
  </sheetData>
  <mergeCells count="2">
    <mergeCell ref="A4:D5"/>
    <mergeCell ref="A1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Table_s2a</vt:lpstr>
      <vt:lpstr>Table_s2b</vt:lpstr>
      <vt:lpstr>Table_s2c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2020-07-03T13:20:30Z</dcterms:modified>
</cp:coreProperties>
</file>