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iddLab\Desktop\ms proj oca2\2019_ovr\___Ms Drafts Current_2019\2020 ms revisions\__SciRpts Ed email and reviews July7\final resubmission\"/>
    </mc:Choice>
  </mc:AlternateContent>
  <bookViews>
    <workbookView xWindow="0" yWindow="0" windowWidth="28800" windowHeight="12480" activeTab="1"/>
  </bookViews>
  <sheets>
    <sheet name="Ms Information" sheetId="7" r:id="rId1"/>
    <sheet name="Tbl S1 SNP frqs, Pop List" sheetId="5" r:id="rId2"/>
    <sheet name="Tbl S2 2-snp hap frq 105pops" sheetId="6"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6" i="6" l="1"/>
  <c r="B117" i="6"/>
  <c r="G242" i="5" l="1"/>
  <c r="G215" i="5"/>
  <c r="G152" i="5"/>
  <c r="U89" i="5"/>
  <c r="O82" i="5"/>
</calcChain>
</file>

<file path=xl/sharedStrings.xml><?xml version="1.0" encoding="utf-8"?>
<sst xmlns="http://schemas.openxmlformats.org/spreadsheetml/2006/main" count="1768" uniqueCount="740">
  <si>
    <t>NaN</t>
  </si>
  <si>
    <t xml:space="preserve"> = no typings available</t>
  </si>
  <si>
    <t>anc</t>
  </si>
  <si>
    <t>drv</t>
  </si>
  <si>
    <t>Total chromosomes=</t>
  </si>
  <si>
    <t>ALFRED</t>
  </si>
  <si>
    <t>SOURCE</t>
  </si>
  <si>
    <t>SNP1 = rs1800414</t>
  </si>
  <si>
    <t>SNP2= rs74653330</t>
  </si>
  <si>
    <t>SNP3 = rs1800407</t>
  </si>
  <si>
    <t>SNP4 = rs12913832</t>
  </si>
  <si>
    <t>Region</t>
  </si>
  <si>
    <t>SAMPLE UID</t>
  </si>
  <si>
    <t>FRQ</t>
  </si>
  <si>
    <t>2N</t>
  </si>
  <si>
    <t>T</t>
  </si>
  <si>
    <t>C</t>
  </si>
  <si>
    <t>A</t>
  </si>
  <si>
    <t>G</t>
  </si>
  <si>
    <t>SA000005F</t>
  </si>
  <si>
    <t>KiddLab</t>
  </si>
  <si>
    <t>Biaka</t>
  </si>
  <si>
    <t>BIA</t>
  </si>
  <si>
    <t>SA000006F</t>
  </si>
  <si>
    <t>Mbuti</t>
  </si>
  <si>
    <t>MBU</t>
  </si>
  <si>
    <t>SA002770Q</t>
  </si>
  <si>
    <t>Lisongo</t>
  </si>
  <si>
    <t>LIS</t>
  </si>
  <si>
    <t>SA004243N</t>
  </si>
  <si>
    <t>1000Genomes</t>
  </si>
  <si>
    <t>SA004244O</t>
  </si>
  <si>
    <t>SA002858X</t>
  </si>
  <si>
    <t>Ghanians</t>
  </si>
  <si>
    <t>SA000036J</t>
  </si>
  <si>
    <t>Yoruba</t>
  </si>
  <si>
    <t>YOR</t>
  </si>
  <si>
    <t>SA004048Q</t>
  </si>
  <si>
    <t>SA004248S</t>
  </si>
  <si>
    <t>SA000099S</t>
  </si>
  <si>
    <t>Ibo</t>
  </si>
  <si>
    <t>IBO</t>
  </si>
  <si>
    <t>SA000100B</t>
  </si>
  <si>
    <t>Hausa</t>
  </si>
  <si>
    <t>HSA</t>
  </si>
  <si>
    <t>SA001470M</t>
  </si>
  <si>
    <t>HGDP</t>
  </si>
  <si>
    <t>Bantu,Kenya&amp;SAfr</t>
  </si>
  <si>
    <t>SA003388W</t>
  </si>
  <si>
    <t>SA000487T</t>
  </si>
  <si>
    <t>Chagga</t>
  </si>
  <si>
    <t>CGA</t>
  </si>
  <si>
    <t>SA000854R</t>
  </si>
  <si>
    <t>Masai, Tanzania</t>
  </si>
  <si>
    <t>MAS</t>
  </si>
  <si>
    <t>Masai</t>
  </si>
  <si>
    <t>SA003382Q</t>
  </si>
  <si>
    <t>HapMap</t>
  </si>
  <si>
    <t>Masai, Kenya</t>
  </si>
  <si>
    <t>SA001773S</t>
  </si>
  <si>
    <t>Sandawe</t>
  </si>
  <si>
    <t>SND</t>
  </si>
  <si>
    <t>SA002586V</t>
  </si>
  <si>
    <t>Zaramo</t>
  </si>
  <si>
    <t>ZRM</t>
  </si>
  <si>
    <t>SA001469U</t>
  </si>
  <si>
    <t>San,Namibia</t>
  </si>
  <si>
    <t>SA000015G</t>
  </si>
  <si>
    <t>Ethiopians</t>
  </si>
  <si>
    <t>ETJ</t>
  </si>
  <si>
    <t>SA002138O</t>
  </si>
  <si>
    <t>Somali</t>
  </si>
  <si>
    <t>SOM</t>
  </si>
  <si>
    <t>SA004636T</t>
  </si>
  <si>
    <t>publication</t>
  </si>
  <si>
    <t>Somalis via Denmark</t>
  </si>
  <si>
    <t>SA004055O</t>
  </si>
  <si>
    <t>Morrocans</t>
  </si>
  <si>
    <t>SA003391Q</t>
  </si>
  <si>
    <t>Morrocans,Madrid</t>
  </si>
  <si>
    <t>SA001471N</t>
  </si>
  <si>
    <t>HGDP-CEPH</t>
  </si>
  <si>
    <t>Mozabites,Algeria</t>
  </si>
  <si>
    <t>SA003616Q</t>
  </si>
  <si>
    <t>Andalusians,Alia,Tunisia</t>
  </si>
  <si>
    <t>SA003617R</t>
  </si>
  <si>
    <t>Andalusians,Testour,Tunisia</t>
  </si>
  <si>
    <t>SA003615P</t>
  </si>
  <si>
    <t>Berber,Chenini-Doiret,Tunisia</t>
  </si>
  <si>
    <t>SA003614O</t>
  </si>
  <si>
    <t>Berber,Sened,Tunisia</t>
  </si>
  <si>
    <t>SA003392R</t>
  </si>
  <si>
    <t>Tunisians</t>
  </si>
  <si>
    <t>SA004254P</t>
  </si>
  <si>
    <t>Nebeur</t>
  </si>
  <si>
    <t>NBR</t>
  </si>
  <si>
    <t>SA004255Q</t>
  </si>
  <si>
    <t>Kesra</t>
  </si>
  <si>
    <t>KSR</t>
  </si>
  <si>
    <t>SA004256R</t>
  </si>
  <si>
    <t>Kairoun</t>
  </si>
  <si>
    <t>KRN</t>
  </si>
  <si>
    <t>SA004257S</t>
  </si>
  <si>
    <t>Sousse</t>
  </si>
  <si>
    <t>SOU</t>
  </si>
  <si>
    <t>SA004258T</t>
  </si>
  <si>
    <t>Mehdia</t>
  </si>
  <si>
    <t>MHD</t>
  </si>
  <si>
    <t>SA004259U</t>
  </si>
  <si>
    <t>Kerkennah</t>
  </si>
  <si>
    <t>KRK</t>
  </si>
  <si>
    <t>SA004260M</t>
  </si>
  <si>
    <t>Smar</t>
  </si>
  <si>
    <t>SMR</t>
  </si>
  <si>
    <t>SA004637U</t>
  </si>
  <si>
    <t>SA004261N</t>
  </si>
  <si>
    <t>LYB</t>
  </si>
  <si>
    <t>SA003394T</t>
  </si>
  <si>
    <t>Libyans</t>
  </si>
  <si>
    <t>SA000016H</t>
  </si>
  <si>
    <t>Yemenites</t>
  </si>
  <si>
    <t>YMJ</t>
  </si>
  <si>
    <t>SA004393T</t>
  </si>
  <si>
    <t>Saudi</t>
  </si>
  <si>
    <t>SA002765U</t>
  </si>
  <si>
    <t>Kuwaiti</t>
  </si>
  <si>
    <t>KWT</t>
  </si>
  <si>
    <t>SA004394U</t>
  </si>
  <si>
    <t>UAE Arabs</t>
  </si>
  <si>
    <t>SA004651Q</t>
  </si>
  <si>
    <t>Qatari</t>
  </si>
  <si>
    <t>SA004641P</t>
  </si>
  <si>
    <t>Arabs_N_Iraq</t>
  </si>
  <si>
    <t>SA004638V</t>
  </si>
  <si>
    <t>SA004640O</t>
  </si>
  <si>
    <t>SA004643R</t>
  </si>
  <si>
    <t>SA004644S</t>
  </si>
  <si>
    <t>SA004642Q</t>
  </si>
  <si>
    <t>SA004639W</t>
  </si>
  <si>
    <t>SA001472O</t>
  </si>
  <si>
    <t>Bedouin,Negev,Israel</t>
  </si>
  <si>
    <t>SA000047L</t>
  </si>
  <si>
    <t>Druze</t>
  </si>
  <si>
    <t>DRU</t>
  </si>
  <si>
    <t>SA002766V</t>
  </si>
  <si>
    <t>PalestinianArabs</t>
  </si>
  <si>
    <t>PLA</t>
  </si>
  <si>
    <t>SA000098R</t>
  </si>
  <si>
    <t>Samaritans</t>
  </si>
  <si>
    <t>SAM</t>
  </si>
  <si>
    <t>SA000490N</t>
  </si>
  <si>
    <t>Ashkenazi</t>
  </si>
  <si>
    <t>ASH</t>
  </si>
  <si>
    <t>SA004310I</t>
  </si>
  <si>
    <t>Turkish</t>
  </si>
  <si>
    <t>TRK</t>
  </si>
  <si>
    <t>SA004633Q</t>
  </si>
  <si>
    <t>Turkish via Denmark</t>
  </si>
  <si>
    <t>SA002862S</t>
  </si>
  <si>
    <t>Turks</t>
  </si>
  <si>
    <t>SA004634R</t>
  </si>
  <si>
    <t>Iranians via Denmark</t>
  </si>
  <si>
    <t>SA004309Q</t>
  </si>
  <si>
    <t>Iranians</t>
  </si>
  <si>
    <t>IRN</t>
  </si>
  <si>
    <t>SA004044M</t>
  </si>
  <si>
    <t>Spaniards,Alicante</t>
  </si>
  <si>
    <t>SA004108N</t>
  </si>
  <si>
    <t>SA004172O</t>
  </si>
  <si>
    <t>Galicians,SpainNW</t>
  </si>
  <si>
    <t>SA001504K</t>
  </si>
  <si>
    <t>SA004454R</t>
  </si>
  <si>
    <t>Basques,Spain</t>
  </si>
  <si>
    <t>Andersen (2016)</t>
  </si>
  <si>
    <t>Portugal, Oporto</t>
  </si>
  <si>
    <t>SA000096P</t>
  </si>
  <si>
    <t>RomanJews</t>
  </si>
  <si>
    <t>RMJ</t>
  </si>
  <si>
    <t>SA004057Q</t>
  </si>
  <si>
    <t>SA004042K</t>
  </si>
  <si>
    <t>Italians,Verona</t>
  </si>
  <si>
    <t>Italians, Como</t>
  </si>
  <si>
    <t>SA002768X</t>
  </si>
  <si>
    <t>Sardinians</t>
  </si>
  <si>
    <t>SRD</t>
  </si>
  <si>
    <t>SA004333N</t>
  </si>
  <si>
    <t>Turkish Cypriots</t>
  </si>
  <si>
    <t>TCP</t>
  </si>
  <si>
    <t>SA004645T</t>
  </si>
  <si>
    <t>Greek Cypriots</t>
  </si>
  <si>
    <t>SA000017I</t>
  </si>
  <si>
    <t>Adygei</t>
  </si>
  <si>
    <t>ADY</t>
  </si>
  <si>
    <t>SA000491O</t>
  </si>
  <si>
    <t>Chuvash</t>
  </si>
  <si>
    <t>CHV</t>
  </si>
  <si>
    <t>SA001530J</t>
  </si>
  <si>
    <t>RUA</t>
  </si>
  <si>
    <t>SA000019K</t>
  </si>
  <si>
    <t>Russians_Vologda</t>
  </si>
  <si>
    <t>RUV</t>
  </si>
  <si>
    <t>SA004039Q</t>
  </si>
  <si>
    <t>Estonians,Tallin</t>
  </si>
  <si>
    <t>SA002023H</t>
  </si>
  <si>
    <t>Hungarians</t>
  </si>
  <si>
    <t>HGR</t>
  </si>
  <si>
    <t>SA003516P</t>
  </si>
  <si>
    <t>Poles, So.Poland</t>
  </si>
  <si>
    <t xml:space="preserve">Poles </t>
  </si>
  <si>
    <t>SA004043L</t>
  </si>
  <si>
    <t>Greeks,Thesaloniki</t>
  </si>
  <si>
    <t>SA002767W</t>
  </si>
  <si>
    <t>GRK</t>
  </si>
  <si>
    <t>Greeks, Alexandropolis</t>
  </si>
  <si>
    <t>SA004193R</t>
  </si>
  <si>
    <t>Slovenes</t>
  </si>
  <si>
    <t>Europe</t>
  </si>
  <si>
    <t>SA000020C</t>
  </si>
  <si>
    <t>EuroAmericans</t>
  </si>
  <si>
    <t>EAM</t>
  </si>
  <si>
    <t>SA002861R</t>
  </si>
  <si>
    <t>French,Rheims</t>
  </si>
  <si>
    <t>SA004041J</t>
  </si>
  <si>
    <t>French,Paris-Creteil</t>
  </si>
  <si>
    <t>SA004250L</t>
  </si>
  <si>
    <t>SA004050J</t>
  </si>
  <si>
    <t>Liu et al (2015) NCDS</t>
  </si>
  <si>
    <t>England,Scotland,Wales</t>
  </si>
  <si>
    <t>SA000057M</t>
  </si>
  <si>
    <t>Irish</t>
  </si>
  <si>
    <t>IRI</t>
  </si>
  <si>
    <t>SA004040I</t>
  </si>
  <si>
    <t>Irish,Belfast,N.Ireland</t>
  </si>
  <si>
    <t>SA001508O</t>
  </si>
  <si>
    <t>Orcadians</t>
  </si>
  <si>
    <t>SA004045N</t>
  </si>
  <si>
    <t>Dutch,Rotterdam</t>
  </si>
  <si>
    <t>Caliebe et al (2015)</t>
  </si>
  <si>
    <t>SA004173P</t>
  </si>
  <si>
    <t>Germans, LowerSaxony</t>
  </si>
  <si>
    <t>SA002859Y</t>
  </si>
  <si>
    <t>Germans,Westphalia</t>
  </si>
  <si>
    <t>SA003752R</t>
  </si>
  <si>
    <t>Germans</t>
  </si>
  <si>
    <t>SA004175R</t>
  </si>
  <si>
    <t>Austrians,Innsbruck</t>
  </si>
  <si>
    <t>SA004177T</t>
  </si>
  <si>
    <t>Swiss,Zurich</t>
  </si>
  <si>
    <t xml:space="preserve">SA000007H </t>
  </si>
  <si>
    <t>Danes</t>
  </si>
  <si>
    <t>DAN</t>
  </si>
  <si>
    <t>SA004038P</t>
  </si>
  <si>
    <t>Norwegians,Bergen</t>
  </si>
  <si>
    <t>SA004650P</t>
  </si>
  <si>
    <t>Norwegians,Tromso &amp; Bodo</t>
  </si>
  <si>
    <t>SA004635S</t>
  </si>
  <si>
    <t>Danes via Denmark</t>
  </si>
  <si>
    <t>Danes,Swedes</t>
  </si>
  <si>
    <t>SA004174Q</t>
  </si>
  <si>
    <t>Swedes,Dalana</t>
  </si>
  <si>
    <t>SA004049R</t>
  </si>
  <si>
    <t>SA000018J</t>
  </si>
  <si>
    <t>Finns</t>
  </si>
  <si>
    <t>FIN</t>
  </si>
  <si>
    <t>SA000489V</t>
  </si>
  <si>
    <t>KomiZyriane</t>
  </si>
  <si>
    <t>KMZ</t>
  </si>
  <si>
    <t>SA000488U</t>
  </si>
  <si>
    <t>Khanty</t>
  </si>
  <si>
    <t>KTY</t>
  </si>
  <si>
    <t>SA001475R</t>
  </si>
  <si>
    <t>Brahui,Pakistan</t>
  </si>
  <si>
    <t>SA001482P</t>
  </si>
  <si>
    <t>Burusho,Pakistan</t>
  </si>
  <si>
    <t>SA002140H</t>
  </si>
  <si>
    <t>Hazara,Pakistan</t>
  </si>
  <si>
    <t>HZR</t>
  </si>
  <si>
    <t>Hazara</t>
  </si>
  <si>
    <t>SA001481O</t>
  </si>
  <si>
    <t>Kalash,Pakistan</t>
  </si>
  <si>
    <t>SA002139P</t>
  </si>
  <si>
    <t>Mohanna,Pakistan</t>
  </si>
  <si>
    <t>MHN</t>
  </si>
  <si>
    <t>Mohanna</t>
  </si>
  <si>
    <t>SA002873U</t>
  </si>
  <si>
    <t>Pathans,Pakistan</t>
  </si>
  <si>
    <t>PTH</t>
  </si>
  <si>
    <t>Pathans</t>
  </si>
  <si>
    <t>SA004240K</t>
  </si>
  <si>
    <t>SA004247R</t>
  </si>
  <si>
    <t>SA004246Q</t>
  </si>
  <si>
    <t>SA000077O</t>
  </si>
  <si>
    <t>Thoti</t>
  </si>
  <si>
    <t>THT</t>
  </si>
  <si>
    <t>SA001854S</t>
  </si>
  <si>
    <t>Keralites</t>
  </si>
  <si>
    <t>KER</t>
  </si>
  <si>
    <t>SA004241L</t>
  </si>
  <si>
    <t>SA000040E</t>
  </si>
  <si>
    <t>KCH</t>
  </si>
  <si>
    <t>SA004239S</t>
  </si>
  <si>
    <t>SA002864S</t>
  </si>
  <si>
    <t>Bangladeshi,Dhaka</t>
  </si>
  <si>
    <t>SA004251M</t>
  </si>
  <si>
    <t>Indians,Singapore</t>
  </si>
  <si>
    <t>AKZ</t>
  </si>
  <si>
    <t>SA002429R</t>
  </si>
  <si>
    <t>Kazakhs</t>
  </si>
  <si>
    <t>SA004324N</t>
  </si>
  <si>
    <t>Cai-xiaLi</t>
  </si>
  <si>
    <t>Kazak _Xinjiang</t>
  </si>
  <si>
    <t>SA004325O</t>
  </si>
  <si>
    <t>Kirghiz _Xinjiang</t>
  </si>
  <si>
    <t>SA004326P</t>
  </si>
  <si>
    <t>Tajik_Xinjiang</t>
  </si>
  <si>
    <t>SA002434N</t>
  </si>
  <si>
    <t>Khamba Tibetans,Sichuan</t>
  </si>
  <si>
    <t>SA003757W</t>
  </si>
  <si>
    <t>Tibetans,Katmandu</t>
  </si>
  <si>
    <t>SA004625R</t>
  </si>
  <si>
    <t>Qinghai Tibetans</t>
  </si>
  <si>
    <t>SA004624Q</t>
  </si>
  <si>
    <t xml:space="preserve">Chengdu Tibetans </t>
  </si>
  <si>
    <t>SA004616R</t>
  </si>
  <si>
    <t xml:space="preserve">Liangshan Tibetans </t>
  </si>
  <si>
    <t>SA004302J</t>
  </si>
  <si>
    <t>LongliKang</t>
  </si>
  <si>
    <t>Tibetans,Tibet</t>
  </si>
  <si>
    <t>SA004322L</t>
  </si>
  <si>
    <t>Tibetans_Tibet</t>
  </si>
  <si>
    <t>SA004321K</t>
  </si>
  <si>
    <t>Yi_Sichuan</t>
  </si>
  <si>
    <t>SA004626S</t>
  </si>
  <si>
    <t xml:space="preserve">Yi (Sichuan) </t>
  </si>
  <si>
    <t>SA001485S</t>
  </si>
  <si>
    <t>Yi,China</t>
  </si>
  <si>
    <t>SA004319R</t>
  </si>
  <si>
    <t>Tu_Qinghai</t>
  </si>
  <si>
    <t>SA004328R</t>
  </si>
  <si>
    <t>Va_Yunnan</t>
  </si>
  <si>
    <t>SA004332M</t>
  </si>
  <si>
    <t>Va_Burma</t>
  </si>
  <si>
    <t>SA000011C</t>
  </si>
  <si>
    <t>Yakut</t>
  </si>
  <si>
    <t>YAK</t>
  </si>
  <si>
    <t>SA004036N</t>
  </si>
  <si>
    <t>Tsaatan</t>
  </si>
  <si>
    <t>TSA</t>
  </si>
  <si>
    <t>SA004035N</t>
  </si>
  <si>
    <t>OMG</t>
  </si>
  <si>
    <t>SA002866W</t>
  </si>
  <si>
    <t>Buryat,Dashbalbar</t>
  </si>
  <si>
    <t>SA003755U</t>
  </si>
  <si>
    <t>Ewenki,Hailar,InnerMongolia</t>
  </si>
  <si>
    <t>SA002865V</t>
  </si>
  <si>
    <t>Khalka,UlanBator</t>
  </si>
  <si>
    <t>SA004303K</t>
  </si>
  <si>
    <t>SA002431K</t>
  </si>
  <si>
    <t>SA001478U</t>
  </si>
  <si>
    <t>Oroqen</t>
  </si>
  <si>
    <t>SA003754T</t>
  </si>
  <si>
    <t>Oroqen,Heihe,China</t>
  </si>
  <si>
    <t>SA001497V</t>
  </si>
  <si>
    <t>Tu,China</t>
  </si>
  <si>
    <t>SA004323M</t>
  </si>
  <si>
    <t>Xibo_Xinjiang</t>
  </si>
  <si>
    <t>SA001491P</t>
  </si>
  <si>
    <t>Xibo,China</t>
  </si>
  <si>
    <t>SA001488V</t>
  </si>
  <si>
    <t>Daur,China</t>
  </si>
  <si>
    <t>SA000936S</t>
  </si>
  <si>
    <t>Koreans</t>
  </si>
  <si>
    <t>KOR</t>
  </si>
  <si>
    <t>SA003433N</t>
  </si>
  <si>
    <t>Koreans,Kwangju</t>
  </si>
  <si>
    <t>SA003432M</t>
  </si>
  <si>
    <t>Koreans,Seoul</t>
  </si>
  <si>
    <t>SA004331L</t>
  </si>
  <si>
    <t>Koreans_Seoul</t>
  </si>
  <si>
    <t>SA002867X</t>
  </si>
  <si>
    <t>Japan,Tottori</t>
  </si>
  <si>
    <t>SA003746U</t>
  </si>
  <si>
    <t>Japanese,Yamagata</t>
  </si>
  <si>
    <t>SA000010B</t>
  </si>
  <si>
    <t>Japanese</t>
  </si>
  <si>
    <t>SA004060K</t>
  </si>
  <si>
    <t>SA004525Q</t>
  </si>
  <si>
    <t xml:space="preserve">Japanese (Honshu) </t>
  </si>
  <si>
    <t>SA004526R</t>
  </si>
  <si>
    <t xml:space="preserve">Okinawa Japanese </t>
  </si>
  <si>
    <t>SA002868Y</t>
  </si>
  <si>
    <t>Japan,Okinawa</t>
  </si>
  <si>
    <t>SA004304L</t>
  </si>
  <si>
    <t>Hui,Ningxia, NChina</t>
  </si>
  <si>
    <t>SA004305M</t>
  </si>
  <si>
    <t>Han,Shaanxi, NChina</t>
  </si>
  <si>
    <t>SA001490O</t>
  </si>
  <si>
    <t>Hezhe, NEChina</t>
  </si>
  <si>
    <t>SA003751Q</t>
  </si>
  <si>
    <t>Han,Putien,Jilin,NEChina</t>
  </si>
  <si>
    <t>SA003747V</t>
  </si>
  <si>
    <t>Han,Shenyang, NEChina</t>
  </si>
  <si>
    <t>SA004320J</t>
  </si>
  <si>
    <t>Han_Shandong</t>
  </si>
  <si>
    <t>SA003748W</t>
  </si>
  <si>
    <t>Han,Beijing</t>
  </si>
  <si>
    <t>SA004058R</t>
  </si>
  <si>
    <t>SA003758X</t>
  </si>
  <si>
    <t>Han,diverse_China</t>
  </si>
  <si>
    <t>SA004059S</t>
  </si>
  <si>
    <t>SA004314M</t>
  </si>
  <si>
    <t>Han_Guangzhou_Guangdong</t>
  </si>
  <si>
    <t>SA004318Q</t>
  </si>
  <si>
    <t>Han_Guangxi</t>
  </si>
  <si>
    <t>SA004313L</t>
  </si>
  <si>
    <t>Teochew_Guangdong</t>
  </si>
  <si>
    <t>SA002871S</t>
  </si>
  <si>
    <t>Han, Huizhou, Guangdong</t>
  </si>
  <si>
    <t>SA004307O</t>
  </si>
  <si>
    <t>Han,Yunnan</t>
  </si>
  <si>
    <t>SA000009J</t>
  </si>
  <si>
    <t>CHS</t>
  </si>
  <si>
    <t>SA000001B</t>
  </si>
  <si>
    <t>CHT</t>
  </si>
  <si>
    <t>SA004317P</t>
  </si>
  <si>
    <t>Hakka_Meizhou_Guangdong</t>
  </si>
  <si>
    <t>SA000003D</t>
  </si>
  <si>
    <t>Hakka, Taiwan</t>
  </si>
  <si>
    <t>HKA</t>
  </si>
  <si>
    <t>Hakka</t>
  </si>
  <si>
    <t>SA004253O</t>
  </si>
  <si>
    <t>Chinese,Singapore</t>
  </si>
  <si>
    <t>SA000002C</t>
  </si>
  <si>
    <t>Ami</t>
  </si>
  <si>
    <t>AMI</t>
  </si>
  <si>
    <t>SA000021D</t>
  </si>
  <si>
    <t>Atayal</t>
  </si>
  <si>
    <t>ATL</t>
  </si>
  <si>
    <t>SA004312K</t>
  </si>
  <si>
    <t>Dong_Guangxi</t>
  </si>
  <si>
    <t>SA004315N</t>
  </si>
  <si>
    <t>Jing_Guangxi</t>
  </si>
  <si>
    <t>SA004316O</t>
  </si>
  <si>
    <t>Miao_Guangxi</t>
  </si>
  <si>
    <t>SA004329S</t>
  </si>
  <si>
    <t>Dai_Yunnan</t>
  </si>
  <si>
    <t>SA001493R</t>
  </si>
  <si>
    <t>Dai,China</t>
  </si>
  <si>
    <t>SA004330K</t>
  </si>
  <si>
    <t>Bai_Yunnan</t>
  </si>
  <si>
    <t>SA001484R</t>
  </si>
  <si>
    <t>Tujia,Hunan-Hubei</t>
  </si>
  <si>
    <t>SA001495T</t>
  </si>
  <si>
    <t>She,China</t>
  </si>
  <si>
    <t>SA002437Q</t>
  </si>
  <si>
    <t>BlackHmong,Guizhou</t>
  </si>
  <si>
    <t>SA004306N</t>
  </si>
  <si>
    <t>Miao,Guizhou</t>
  </si>
  <si>
    <t>SA001486T</t>
  </si>
  <si>
    <t>Miaozu,China</t>
  </si>
  <si>
    <t>SA002433M</t>
  </si>
  <si>
    <t>Qiang,Sichuan</t>
  </si>
  <si>
    <t>SA002432L</t>
  </si>
  <si>
    <t>BaimaDee,Sichuan</t>
  </si>
  <si>
    <t>SA001496U</t>
  </si>
  <si>
    <t>Naxi,China</t>
  </si>
  <si>
    <t>SA001494S</t>
  </si>
  <si>
    <t>Lahu,Yunnan</t>
  </si>
  <si>
    <t>SA002443N</t>
  </si>
  <si>
    <t>Hlai,Hainan,China</t>
  </si>
  <si>
    <t>SA004308P</t>
  </si>
  <si>
    <t>Li,Hainan</t>
  </si>
  <si>
    <t>SA004238R</t>
  </si>
  <si>
    <t>SA004249T</t>
  </si>
  <si>
    <t>SA004056P</t>
  </si>
  <si>
    <t>Vietnamese,Hanoi</t>
  </si>
  <si>
    <t>SA001853R</t>
  </si>
  <si>
    <t>Laotians</t>
  </si>
  <si>
    <t>LAO</t>
  </si>
  <si>
    <t>SA000022E</t>
  </si>
  <si>
    <t>Cambodians</t>
  </si>
  <si>
    <t>CBD</t>
  </si>
  <si>
    <t>SA003756V</t>
  </si>
  <si>
    <t>Thai,Bangkok</t>
  </si>
  <si>
    <t>SA000097Q</t>
  </si>
  <si>
    <t>Malaysians</t>
  </si>
  <si>
    <t>MLY</t>
  </si>
  <si>
    <t>SA004252N</t>
  </si>
  <si>
    <t>Malay,Singapore</t>
  </si>
  <si>
    <t>SA002872T</t>
  </si>
  <si>
    <t>Indonesians,Surabaya</t>
  </si>
  <si>
    <t>SA000072J</t>
  </si>
  <si>
    <t>Samoans</t>
  </si>
  <si>
    <t>SMO</t>
  </si>
  <si>
    <t>SA000063J</t>
  </si>
  <si>
    <t>Micronesians</t>
  </si>
  <si>
    <t>MCR</t>
  </si>
  <si>
    <t>SA000084M</t>
  </si>
  <si>
    <t>PNG</t>
  </si>
  <si>
    <t>SA004334O</t>
  </si>
  <si>
    <t>SA000012D</t>
  </si>
  <si>
    <t>Nasioi,Melanesia</t>
  </si>
  <si>
    <t>NAS</t>
  </si>
  <si>
    <t>SA000023F</t>
  </si>
  <si>
    <t>NPA</t>
  </si>
  <si>
    <t>SA000025H</t>
  </si>
  <si>
    <t>SWA</t>
  </si>
  <si>
    <t>SA004395V</t>
  </si>
  <si>
    <t>SA000026I</t>
  </si>
  <si>
    <t>SA000013E</t>
  </si>
  <si>
    <t>Maya</t>
  </si>
  <si>
    <t>MAY</t>
  </si>
  <si>
    <t>SA003753S</t>
  </si>
  <si>
    <t>Colombians,Riohacha</t>
  </si>
  <si>
    <t>SA000055K</t>
  </si>
  <si>
    <t>Guihiba</t>
  </si>
  <si>
    <t>GHB</t>
  </si>
  <si>
    <t>SA004510K</t>
  </si>
  <si>
    <t>SA000069P</t>
  </si>
  <si>
    <t>Quechua</t>
  </si>
  <si>
    <t>QUE</t>
  </si>
  <si>
    <t>SA004245P</t>
  </si>
  <si>
    <t>SA000027J</t>
  </si>
  <si>
    <t>Ticuna</t>
  </si>
  <si>
    <t>TIC</t>
  </si>
  <si>
    <t>SA000014F</t>
  </si>
  <si>
    <t>R.Surui</t>
  </si>
  <si>
    <t>SUR</t>
  </si>
  <si>
    <t>SA000028K</t>
  </si>
  <si>
    <t>Karitiana</t>
  </si>
  <si>
    <t>KAR</t>
  </si>
  <si>
    <t>SA004242M</t>
  </si>
  <si>
    <t>Gambians‡</t>
  </si>
  <si>
    <t>GWD</t>
  </si>
  <si>
    <t>MSL</t>
  </si>
  <si>
    <t>Esan,Nigeria‡</t>
  </si>
  <si>
    <t>ESN</t>
  </si>
  <si>
    <t>Yoruba,Ibadan‡</t>
  </si>
  <si>
    <t>YRI</t>
  </si>
  <si>
    <t>Luhya,Kenya‡</t>
  </si>
  <si>
    <t>LWK</t>
  </si>
  <si>
    <t>Ethiopian Jews</t>
  </si>
  <si>
    <t>Yemenite Jews</t>
  </si>
  <si>
    <t>Palestinian Arabs</t>
  </si>
  <si>
    <t>Roman Jews</t>
  </si>
  <si>
    <t>Ashkenazi Jews</t>
  </si>
  <si>
    <t>Toscani‡</t>
  </si>
  <si>
    <t>TSI</t>
  </si>
  <si>
    <t>Greeks</t>
  </si>
  <si>
    <t>Iberians‡</t>
  </si>
  <si>
    <t>IBS</t>
  </si>
  <si>
    <t>Russians,Archangelsk</t>
  </si>
  <si>
    <t>Russians,Vologda</t>
  </si>
  <si>
    <t>GreatBritain‡</t>
  </si>
  <si>
    <t>GBR</t>
  </si>
  <si>
    <t>NW European ancestry‡</t>
  </si>
  <si>
    <t>CEU</t>
  </si>
  <si>
    <t>Finns‡</t>
  </si>
  <si>
    <t>FN1</t>
  </si>
  <si>
    <t>Komi Zyriane</t>
  </si>
  <si>
    <t>Punjabi,Lahore‡</t>
  </si>
  <si>
    <t>PJL</t>
  </si>
  <si>
    <t>Keralites,S.India</t>
  </si>
  <si>
    <t>Gujarati‡</t>
  </si>
  <si>
    <t>GIH</t>
  </si>
  <si>
    <t>Telugu‡</t>
  </si>
  <si>
    <t>ITU</t>
  </si>
  <si>
    <t>Tamil,SriLanka‡</t>
  </si>
  <si>
    <t>STU</t>
  </si>
  <si>
    <t>Bengali‡</t>
  </si>
  <si>
    <t>BEB</t>
  </si>
  <si>
    <t>Kachari from Assam</t>
  </si>
  <si>
    <t>Outer Mongolians</t>
  </si>
  <si>
    <t>InnerMongolians(L.Kang)</t>
  </si>
  <si>
    <t>MGL</t>
  </si>
  <si>
    <t>Hui_Ningxia</t>
  </si>
  <si>
    <t>HUI</t>
  </si>
  <si>
    <t>JPN</t>
  </si>
  <si>
    <t>Japanese,Tokyo‡</t>
  </si>
  <si>
    <t>JPT</t>
  </si>
  <si>
    <t>NW_Han_Shaanxi</t>
  </si>
  <si>
    <t>HNW</t>
  </si>
  <si>
    <t>HanChinese,Beijing‡</t>
  </si>
  <si>
    <t>CHB</t>
  </si>
  <si>
    <t>SW_Han_Yunnan</t>
  </si>
  <si>
    <t>HSW</t>
  </si>
  <si>
    <t>Chinese, S.F.</t>
  </si>
  <si>
    <t>Chinese, Taiwan</t>
  </si>
  <si>
    <t>Southern HanChinese‡</t>
  </si>
  <si>
    <t>HCS</t>
  </si>
  <si>
    <t>Tibetans_China</t>
  </si>
  <si>
    <t>TBT</t>
  </si>
  <si>
    <t>Miao_Guizhou</t>
  </si>
  <si>
    <t>HMO</t>
  </si>
  <si>
    <t>Li_Hainan</t>
  </si>
  <si>
    <t>LIH</t>
  </si>
  <si>
    <t>Dai‡</t>
  </si>
  <si>
    <t>CDX</t>
  </si>
  <si>
    <t>Vietnamese‡</t>
  </si>
  <si>
    <t>KHV</t>
  </si>
  <si>
    <t>Papua-New Guineans</t>
  </si>
  <si>
    <t>Nasioi Melanesians</t>
  </si>
  <si>
    <t>Plains Amerindians</t>
  </si>
  <si>
    <t>Southwest Amerindians</t>
  </si>
  <si>
    <t>Pima, Mexico</t>
  </si>
  <si>
    <t>PMX</t>
  </si>
  <si>
    <t>Guihiba speakers</t>
  </si>
  <si>
    <t>Peruvians‡</t>
  </si>
  <si>
    <t>PEL</t>
  </si>
  <si>
    <t>Rondonian Surui</t>
  </si>
  <si>
    <t>Afro-Caribbeans‡</t>
  </si>
  <si>
    <t>ACB</t>
  </si>
  <si>
    <t>Papuans,New Guinea</t>
  </si>
  <si>
    <t>Geographical</t>
  </si>
  <si>
    <t>Africa,Central</t>
  </si>
  <si>
    <t>Africa,West</t>
  </si>
  <si>
    <t>Africa,East&amp;South</t>
  </si>
  <si>
    <t>Africa, North</t>
  </si>
  <si>
    <t>Asia,SouthWest</t>
  </si>
  <si>
    <t>Siberia,West</t>
  </si>
  <si>
    <t>Asia,SouthCentral</t>
  </si>
  <si>
    <t>Burma</t>
  </si>
  <si>
    <t>China, West</t>
  </si>
  <si>
    <t>China, West&amp;SouthWest</t>
  </si>
  <si>
    <t>Siberia, East</t>
  </si>
  <si>
    <t>Asia,East</t>
  </si>
  <si>
    <t>China-South,Minorities</t>
  </si>
  <si>
    <t>Asia,SouthEast</t>
  </si>
  <si>
    <t>Americas,North</t>
  </si>
  <si>
    <t>Americas,South</t>
  </si>
  <si>
    <t>Counter</t>
  </si>
  <si>
    <t>Asia,North&amp;East</t>
  </si>
  <si>
    <t>Pacific incl Australia</t>
  </si>
  <si>
    <t>Abbreviations:</t>
  </si>
  <si>
    <t>W.African ancestry</t>
  </si>
  <si>
    <t>Altai Kazakh</t>
  </si>
  <si>
    <t>UID</t>
  </si>
  <si>
    <t xml:space="preserve"> = unique identifier</t>
  </si>
  <si>
    <t>Basques,France</t>
  </si>
  <si>
    <t>Southern Tunisians</t>
  </si>
  <si>
    <t>Nebeur,Tunisia</t>
  </si>
  <si>
    <t>Kesra, Tunisia</t>
  </si>
  <si>
    <t>Kairoun, Tunisia</t>
  </si>
  <si>
    <t>Sousse, Tunisia</t>
  </si>
  <si>
    <t>Mehdia, Tunisia</t>
  </si>
  <si>
    <t>Kerkennah, Tunisia</t>
  </si>
  <si>
    <t>Smar, Tunisia</t>
  </si>
  <si>
    <t xml:space="preserve"> = Human Genome Diversity Project</t>
  </si>
  <si>
    <t>EUREYE</t>
  </si>
  <si>
    <t>CEPH</t>
  </si>
  <si>
    <t xml:space="preserve"> = Centre d'Etude du Polyphorisme Humain</t>
  </si>
  <si>
    <t>SGVP</t>
  </si>
  <si>
    <t xml:space="preserve"> = Singapore Genome Variation Project</t>
  </si>
  <si>
    <t>Information</t>
  </si>
  <si>
    <t xml:space="preserve">Other </t>
  </si>
  <si>
    <t>Gambians</t>
  </si>
  <si>
    <t>Esan,Nigeria</t>
  </si>
  <si>
    <t>GreatBritain</t>
  </si>
  <si>
    <t>Punjabi,Lahore</t>
  </si>
  <si>
    <t>Gujarati</t>
  </si>
  <si>
    <t>Telugu</t>
  </si>
  <si>
    <t>Japanese,Tokyo</t>
  </si>
  <si>
    <t>Southern Han Chinese</t>
  </si>
  <si>
    <t>Mende,Sierra Leone</t>
  </si>
  <si>
    <t>N.W. European ancestry, Utah</t>
  </si>
  <si>
    <t xml:space="preserve"> = European Eye study; centers in seven countries</t>
  </si>
  <si>
    <t>Mongols,InnerMongolia</t>
  </si>
  <si>
    <t>Mongols,InnerMongolia MVF</t>
  </si>
  <si>
    <t>Peruvians,Lima,Peru</t>
  </si>
  <si>
    <t>SouthWest AmerIndians</t>
  </si>
  <si>
    <t>Plains AmerIndians</t>
  </si>
  <si>
    <t>Pima,Mexico</t>
  </si>
  <si>
    <t>Kichwa,Ecuador</t>
  </si>
  <si>
    <t>Maya,Yucatan,Mexico</t>
  </si>
  <si>
    <t>Yavapai,Arizona,USA</t>
  </si>
  <si>
    <t>Ami, Taiwan</t>
  </si>
  <si>
    <t>Atayal, Taiwan</t>
  </si>
  <si>
    <t>Chinese,Han,Taiwan</t>
  </si>
  <si>
    <t>Han Chinese,SanFrancisco</t>
  </si>
  <si>
    <t>Tsaatan, Mongolia</t>
  </si>
  <si>
    <t>Yakut, Siberia</t>
  </si>
  <si>
    <t>Mongols, OuterMongolia</t>
  </si>
  <si>
    <t>Altai Kazakhs, Mongolia</t>
  </si>
  <si>
    <t>Bengali,Bangladesh</t>
  </si>
  <si>
    <t>Tamil,Sri Lanka</t>
  </si>
  <si>
    <t>Kachari,Assam,India</t>
  </si>
  <si>
    <t>Germans, North (Saar)</t>
  </si>
  <si>
    <t>Toscani,Italy</t>
  </si>
  <si>
    <t>Iberians,Spain</t>
  </si>
  <si>
    <t>Afro-Carribeans,Barbados</t>
  </si>
  <si>
    <t>Luyha,Kenya</t>
  </si>
  <si>
    <t>Yoruba,Ibadan,Nigeria</t>
  </si>
  <si>
    <t>Australian Aborigines</t>
  </si>
  <si>
    <t>Vietnamese,HoChiMinh City</t>
  </si>
  <si>
    <t>Dai,Xishuangbanna,China</t>
  </si>
  <si>
    <t>Han Chinese, Beijing</t>
  </si>
  <si>
    <t>Chaldeans, N_Iraq</t>
  </si>
  <si>
    <t>Kurds, N_Iraq</t>
  </si>
  <si>
    <t>Shabaks, N_Iraq</t>
  </si>
  <si>
    <t>Syriacs, N_Iraq</t>
  </si>
  <si>
    <t>Turkmen, N_Iraq</t>
  </si>
  <si>
    <t>Yazidi, N_Iraq</t>
  </si>
  <si>
    <t>Zaramo, Tanzania</t>
  </si>
  <si>
    <t>Sandawe, Tanzania</t>
  </si>
  <si>
    <t>Yoruba, Benin City,Nigeria</t>
  </si>
  <si>
    <t xml:space="preserve"> = ancestral</t>
  </si>
  <si>
    <t xml:space="preserve"> = derived</t>
  </si>
  <si>
    <t>Ethnic group</t>
  </si>
  <si>
    <t>and/or Location</t>
  </si>
  <si>
    <t xml:space="preserve">#Grps with 2N&gt;0 </t>
  </si>
  <si>
    <t>#Grps with 2N=0</t>
  </si>
  <si>
    <t>TG</t>
  </si>
  <si>
    <t>TA</t>
  </si>
  <si>
    <t>CG</t>
  </si>
  <si>
    <t>CA</t>
  </si>
  <si>
    <t>2n</t>
  </si>
  <si>
    <t>Total n</t>
  </si>
  <si>
    <t>Total individuals</t>
  </si>
  <si>
    <t>Total 2n</t>
  </si>
  <si>
    <t>Supplementary Table S2.  Worldwide haplotype frequency estimates in 105 populations for the two functional SNP most common in Europe (rs1800407, rs12913832)</t>
  </si>
  <si>
    <t>Andersen JD, Pietroni C, Johansen P, Andersen MM, Pereira V, Børsting C, Morling N (2016) Importance of nonsynonymous OCA2 variants in human eyecolor prediction. Molec Gen Genom Med 4:420-430.</t>
  </si>
  <si>
    <t>Caliebe A, Harder M, Schuett R, Krawczak M, Nebel A, von Wurmb-Schwark N (2016) The more the merrier? How a few SNPs predict pigmentation phenotypes in the Northern German population. Eur J Hum Gen 24:739-747.</t>
  </si>
  <si>
    <t>Liu F, Visser M, Duffy DL, Hysi PG, Jacobs LC, Lao O, Zhong K, Walsh S, Chaitanya L, Wollstein A, Zhu G, Montgomery GW, Henders AK, Mangino M, Glass D, Bataille V, Sturm RA, Rivadeneira F, Hofman A, van IJcken WF, Uitterlinden AG, Palstra RJ, Spector TD, Martin NG, Nijsten TE, Kayser M  (2015)   Genetics of skin color variation in Europeans: genome wide association studies with functional follow-up. Human Genetics 134:823-325</t>
  </si>
  <si>
    <t>Pospiech et al. (2016)</t>
  </si>
  <si>
    <t>Pospiech E, Karlowska-Pik J, Ziemkiewicz B, Kukla M, Skowron M, Wojas-Pelc A, Branicki W (2016) Intl J Legal Med  Further evidence for population specific differences in the effect of DNA markers and gender on eye colour prediction in forensics. 130:923-934</t>
  </si>
  <si>
    <t>Footnote_1</t>
  </si>
  <si>
    <t>Footnote</t>
  </si>
  <si>
    <t>Present study:  Kidd KK, Pakstis AJ, Donnelly MP,  et alia "The distinctive geographic patterns of common pigmentation variants at the OCA2 gene."</t>
  </si>
  <si>
    <t>Footnote_3</t>
  </si>
  <si>
    <t>Footnote_2</t>
  </si>
  <si>
    <t>Footnote_4</t>
  </si>
  <si>
    <t>Footnote_5</t>
  </si>
  <si>
    <t xml:space="preserve">  Literature citations not in ALFRED</t>
  </si>
  <si>
    <t>Mende,Sierra Leone‡</t>
  </si>
  <si>
    <t>Russians_Archangelsk</t>
  </si>
  <si>
    <t>The 105 populations in this table are a subset of the 238 populations in Table S1 on the adjacent sheet.</t>
  </si>
  <si>
    <t>Genotypes were available for both SNPs in these populations so that Phasing could be carried out.</t>
  </si>
  <si>
    <t>this manuscript</t>
  </si>
  <si>
    <t xml:space="preserve">The symbol ‡ indicates the 22 Thousand Genomes populations included.  </t>
  </si>
  <si>
    <t>Supplementary Table S1. SNP frequencies and sample sizes--4 functional SNPs OCA2-HERC2 chromosome 15--for 238 population samples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</si>
</sst>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0"/>
      <color theme="1"/>
      <name val="Arial"/>
      <family val="2"/>
    </font>
    <font>
      <sz val="10"/>
      <color theme="1"/>
      <name val="Courier New"/>
      <family val="3"/>
    </font>
    <font>
      <b/>
      <sz val="10"/>
      <color theme="1"/>
      <name val="Courier New"/>
      <family val="3"/>
    </font>
    <font>
      <b/>
      <sz val="11"/>
      <color theme="1"/>
      <name val="Courier New"/>
      <family val="3"/>
    </font>
    <font>
      <b/>
      <sz val="8"/>
      <color theme="1"/>
      <name val="Courier New"/>
      <family val="3"/>
    </font>
    <font>
      <i/>
      <sz val="10"/>
      <color theme="1"/>
      <name val="Courier New"/>
      <family val="3"/>
    </font>
    <font>
      <b/>
      <sz val="16"/>
      <color theme="1"/>
      <name val="Courier New"/>
      <family val="3"/>
    </font>
    <font>
      <sz val="11"/>
      <color theme="1"/>
      <name val="Courier New"/>
      <family val="3"/>
    </font>
    <font>
      <sz val="16"/>
      <color theme="1"/>
      <name val="Courier New"/>
      <family val="3"/>
    </font>
    <font>
      <b/>
      <sz val="9"/>
      <color theme="1"/>
      <name val="Courier New"/>
      <family val="3"/>
    </font>
    <font>
      <b/>
      <sz val="14"/>
      <color theme="1"/>
      <name val="Courier New"/>
      <family val="3"/>
    </font>
  </fonts>
  <fills count="14">
    <fill>
      <patternFill patternType="none"/>
    </fill>
    <fill>
      <patternFill patternType="gray125"/>
    </fill>
    <fill>
      <patternFill patternType="solid">
        <fgColor rgb="FFFFFF00"/>
        <bgColor indexed="64"/>
      </patternFill>
    </fill>
    <fill>
      <patternFill patternType="solid">
        <fgColor rgb="FFFF9900"/>
        <bgColor indexed="64"/>
      </patternFill>
    </fill>
    <fill>
      <patternFill patternType="solid">
        <fgColor rgb="FFFFCCFF"/>
        <bgColor indexed="64"/>
      </patternFill>
    </fill>
    <fill>
      <patternFill patternType="solid">
        <fgColor rgb="FFFFCCCC"/>
        <bgColor indexed="64"/>
      </patternFill>
    </fill>
    <fill>
      <patternFill patternType="solid">
        <fgColor rgb="FFFFC000"/>
        <bgColor indexed="64"/>
      </patternFill>
    </fill>
    <fill>
      <patternFill patternType="solid">
        <fgColor rgb="FF66FF33"/>
        <bgColor indexed="64"/>
      </patternFill>
    </fill>
    <fill>
      <patternFill patternType="solid">
        <fgColor rgb="FF00FFCC"/>
        <bgColor indexed="64"/>
      </patternFill>
    </fill>
    <fill>
      <patternFill patternType="solid">
        <fgColor rgb="FF00FFFF"/>
        <bgColor indexed="64"/>
      </patternFill>
    </fill>
    <fill>
      <patternFill patternType="solid">
        <fgColor rgb="FF99FF33"/>
        <bgColor indexed="64"/>
      </patternFill>
    </fill>
    <fill>
      <patternFill patternType="solid">
        <fgColor rgb="FFFFCC00"/>
        <bgColor indexed="64"/>
      </patternFill>
    </fill>
    <fill>
      <patternFill patternType="solid">
        <fgColor rgb="FF99FF99"/>
        <bgColor indexed="64"/>
      </patternFill>
    </fill>
    <fill>
      <patternFill patternType="solid">
        <fgColor rgb="FFCCFFCC"/>
        <bgColor indexed="64"/>
      </patternFill>
    </fill>
  </fills>
  <borders count="1">
    <border>
      <left/>
      <right/>
      <top/>
      <bottom/>
      <diagonal/>
    </border>
  </borders>
  <cellStyleXfs count="1">
    <xf numFmtId="0" fontId="0" fillId="0" borderId="0"/>
  </cellStyleXfs>
  <cellXfs count="55">
    <xf numFmtId="0" fontId="0" fillId="0" borderId="0" xfId="0"/>
    <xf numFmtId="0" fontId="1" fillId="2" borderId="0" xfId="0" applyFont="1" applyFill="1"/>
    <xf numFmtId="0" fontId="1" fillId="0" borderId="0" xfId="0" applyFont="1"/>
    <xf numFmtId="0" fontId="1" fillId="3" borderId="0" xfId="0" applyFont="1" applyFill="1"/>
    <xf numFmtId="0" fontId="1" fillId="0" borderId="0" xfId="0" applyFont="1" applyFill="1"/>
    <xf numFmtId="0" fontId="2" fillId="0" borderId="0" xfId="0" applyFont="1" applyFill="1"/>
    <xf numFmtId="0" fontId="2" fillId="2" borderId="0" xfId="0" applyFont="1" applyFill="1"/>
    <xf numFmtId="0" fontId="2" fillId="0" borderId="0" xfId="0" applyFont="1"/>
    <xf numFmtId="0" fontId="1" fillId="0" borderId="0" xfId="0" applyFont="1" applyFill="1" applyAlignment="1">
      <alignment horizontal="right"/>
    </xf>
    <xf numFmtId="0" fontId="1" fillId="5" borderId="0" xfId="0" applyFont="1" applyFill="1"/>
    <xf numFmtId="0" fontId="2" fillId="0" borderId="0" xfId="0" applyFont="1" applyFill="1" applyAlignment="1">
      <alignment horizontal="left"/>
    </xf>
    <xf numFmtId="0" fontId="2" fillId="2" borderId="0" xfId="0" applyFont="1" applyFill="1" applyAlignment="1">
      <alignment horizontal="right"/>
    </xf>
    <xf numFmtId="0" fontId="1" fillId="6" borderId="0" xfId="0" applyFont="1" applyFill="1"/>
    <xf numFmtId="0" fontId="4" fillId="0" borderId="0" xfId="0" applyFont="1" applyFill="1"/>
    <xf numFmtId="0" fontId="2" fillId="7" borderId="0" xfId="0" applyFont="1" applyFill="1"/>
    <xf numFmtId="0" fontId="1" fillId="7" borderId="0" xfId="0" applyFont="1" applyFill="1"/>
    <xf numFmtId="0" fontId="2" fillId="7" borderId="0" xfId="0" applyFont="1" applyFill="1" applyAlignment="1">
      <alignment horizontal="left"/>
    </xf>
    <xf numFmtId="3" fontId="2" fillId="7" borderId="0" xfId="0" applyNumberFormat="1" applyFont="1" applyFill="1" applyAlignment="1">
      <alignment horizontal="right"/>
    </xf>
    <xf numFmtId="3" fontId="3" fillId="0" borderId="0" xfId="0" applyNumberFormat="1" applyFont="1" applyAlignment="1"/>
    <xf numFmtId="3" fontId="2" fillId="0" borderId="0" xfId="0" applyNumberFormat="1" applyFont="1"/>
    <xf numFmtId="0" fontId="1" fillId="2" borderId="0" xfId="0" applyFont="1" applyFill="1" applyAlignment="1">
      <alignment horizontal="right"/>
    </xf>
    <xf numFmtId="0" fontId="1" fillId="8" borderId="0" xfId="0" applyFont="1" applyFill="1"/>
    <xf numFmtId="164" fontId="1" fillId="0" borderId="0" xfId="0" applyNumberFormat="1" applyFont="1" applyAlignment="1">
      <alignment horizontal="right"/>
    </xf>
    <xf numFmtId="0" fontId="1" fillId="10" borderId="0" xfId="0" applyFont="1" applyFill="1"/>
    <xf numFmtId="164" fontId="1" fillId="0" borderId="0" xfId="0" applyNumberFormat="1" applyFont="1" applyFill="1" applyAlignment="1">
      <alignment horizontal="right"/>
    </xf>
    <xf numFmtId="0" fontId="1" fillId="9" borderId="0" xfId="0" applyFont="1" applyFill="1"/>
    <xf numFmtId="164" fontId="1" fillId="0" borderId="0" xfId="0" applyNumberFormat="1" applyFont="1"/>
    <xf numFmtId="0" fontId="1" fillId="11" borderId="0" xfId="0" applyFont="1" applyFill="1"/>
    <xf numFmtId="0" fontId="1" fillId="0" borderId="0" xfId="0" applyFont="1" applyFill="1" applyAlignment="1">
      <alignment horizontal="left"/>
    </xf>
    <xf numFmtId="164" fontId="1" fillId="0" borderId="0" xfId="0" applyNumberFormat="1" applyFont="1" applyFill="1"/>
    <xf numFmtId="0" fontId="1" fillId="0" borderId="0" xfId="0" applyFont="1" applyAlignment="1">
      <alignment horizontal="left"/>
    </xf>
    <xf numFmtId="0" fontId="1" fillId="0" borderId="0" xfId="0" applyFont="1" applyFill="1" applyAlignment="1">
      <alignment horizontal="center"/>
    </xf>
    <xf numFmtId="0" fontId="1" fillId="0" borderId="0" xfId="0" applyFont="1" applyAlignment="1">
      <alignment horizontal="center"/>
    </xf>
    <xf numFmtId="0" fontId="1" fillId="0" borderId="0" xfId="0" applyFont="1" applyAlignment="1">
      <alignment vertical="center"/>
    </xf>
    <xf numFmtId="0" fontId="1" fillId="2" borderId="0" xfId="0" applyFont="1" applyFill="1" applyAlignment="1">
      <alignment horizontal="center"/>
    </xf>
    <xf numFmtId="0" fontId="6" fillId="8" borderId="0" xfId="0" applyFont="1" applyFill="1"/>
    <xf numFmtId="0" fontId="2" fillId="5" borderId="0" xfId="0" applyFont="1" applyFill="1" applyAlignment="1">
      <alignment horizontal="right"/>
    </xf>
    <xf numFmtId="0" fontId="2" fillId="0" borderId="0" xfId="0" applyFont="1" applyFill="1" applyAlignment="1">
      <alignment horizontal="right"/>
    </xf>
    <xf numFmtId="0" fontId="2" fillId="2" borderId="0" xfId="0" applyFont="1" applyFill="1" applyAlignment="1">
      <alignment horizontal="center"/>
    </xf>
    <xf numFmtId="3" fontId="3" fillId="0" borderId="0" xfId="0" applyNumberFormat="1" applyFont="1" applyFill="1" applyAlignment="1"/>
    <xf numFmtId="0" fontId="8" fillId="8" borderId="0" xfId="0" applyFont="1" applyFill="1"/>
    <xf numFmtId="164" fontId="1" fillId="4" borderId="0" xfId="0" applyNumberFormat="1" applyFont="1" applyFill="1" applyAlignment="1">
      <alignment horizontal="right"/>
    </xf>
    <xf numFmtId="0" fontId="7" fillId="0" borderId="0" xfId="0" applyFont="1" applyFill="1" applyAlignment="1">
      <alignment horizontal="right"/>
    </xf>
    <xf numFmtId="0" fontId="5" fillId="0" borderId="0" xfId="0" applyFont="1" applyFill="1" applyAlignment="1">
      <alignment horizontal="center"/>
    </xf>
    <xf numFmtId="164" fontId="2" fillId="0" borderId="0" xfId="0" applyNumberFormat="1" applyFont="1" applyFill="1"/>
    <xf numFmtId="0" fontId="2" fillId="6" borderId="0" xfId="0" applyFont="1" applyFill="1" applyAlignment="1">
      <alignment horizontal="right"/>
    </xf>
    <xf numFmtId="0" fontId="1" fillId="12" borderId="0" xfId="0" applyFont="1" applyFill="1"/>
    <xf numFmtId="0" fontId="2" fillId="12" borderId="0" xfId="0" applyFont="1" applyFill="1" applyAlignment="1">
      <alignment horizontal="right"/>
    </xf>
    <xf numFmtId="0" fontId="9" fillId="4" borderId="0" xfId="0" applyFont="1" applyFill="1" applyAlignment="1">
      <alignment horizontal="right"/>
    </xf>
    <xf numFmtId="0" fontId="2" fillId="12" borderId="0" xfId="0" applyFont="1" applyFill="1"/>
    <xf numFmtId="0" fontId="2" fillId="12" borderId="0" xfId="0" applyFont="1" applyFill="1" applyAlignment="1">
      <alignment horizontal="center"/>
    </xf>
    <xf numFmtId="0" fontId="1" fillId="13" borderId="0" xfId="0" applyFont="1" applyFill="1" applyAlignment="1">
      <alignment horizontal="center"/>
    </xf>
    <xf numFmtId="164" fontId="1" fillId="5" borderId="0" xfId="0" applyNumberFormat="1" applyFont="1" applyFill="1" applyAlignment="1">
      <alignment horizontal="right"/>
    </xf>
    <xf numFmtId="0" fontId="10" fillId="8" borderId="0" xfId="0" applyFont="1" applyFill="1"/>
    <xf numFmtId="0" fontId="3" fillId="2" borderId="0" xfId="0" applyFont="1" applyFill="1"/>
  </cellXfs>
  <cellStyles count="1">
    <cellStyle name="Normal" xfId="0" builtinId="0"/>
  </cellStyles>
  <dxfs count="2">
    <dxf>
      <fill>
        <patternFill>
          <bgColor rgb="FFFFFF00"/>
        </patternFill>
      </fill>
    </dxf>
    <dxf>
      <fill>
        <patternFill>
          <bgColor rgb="FFFFCCCC"/>
        </patternFill>
      </fill>
    </dxf>
  </dxfs>
  <tableStyles count="0" defaultTableStyle="TableStyleMedium2" defaultPivotStyle="PivotStyleLight16"/>
  <colors>
    <mruColors>
      <color rgb="FF00FFCC"/>
      <color rgb="FFCCFFCC"/>
      <color rgb="FFCCFF33"/>
      <color rgb="FF66FF66"/>
      <color rgb="FFFFCCFF"/>
      <color rgb="FFFFCCCC"/>
      <color rgb="FF99FF99"/>
      <color rgb="FF00FFFF"/>
      <color rgb="FFFF9900"/>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3</xdr:row>
      <xdr:rowOff>28575</xdr:rowOff>
    </xdr:from>
    <xdr:to>
      <xdr:col>19</xdr:col>
      <xdr:colOff>447675</xdr:colOff>
      <xdr:row>45</xdr:row>
      <xdr:rowOff>94599</xdr:rowOff>
    </xdr:to>
    <xdr:pic>
      <xdr:nvPicPr>
        <xdr:cNvPr id="6" name="Picture 5"/>
        <xdr:cNvPicPr>
          <a:picLocks noChangeAspect="1"/>
        </xdr:cNvPicPr>
      </xdr:nvPicPr>
      <xdr:blipFill>
        <a:blip xmlns:r="http://schemas.openxmlformats.org/officeDocument/2006/relationships" r:embed="rId1"/>
        <a:stretch>
          <a:fillRect/>
        </a:stretch>
      </xdr:blipFill>
      <xdr:spPr>
        <a:xfrm>
          <a:off x="1228725" y="514350"/>
          <a:ext cx="10801350" cy="68668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
  <sheetViews>
    <sheetView workbookViewId="0">
      <selection activeCell="B37" sqref="B37"/>
    </sheetView>
  </sheetViews>
  <sheetFormatPr defaultRowHeight="12.75"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272"/>
  <sheetViews>
    <sheetView tabSelected="1" workbookViewId="0">
      <selection activeCell="A3" sqref="A3"/>
    </sheetView>
  </sheetViews>
  <sheetFormatPr defaultRowHeight="13.5" x14ac:dyDescent="0.25"/>
  <cols>
    <col min="1" max="1" width="11" style="4" customWidth="1"/>
    <col min="2" max="2" width="26.7109375" style="2" customWidth="1"/>
    <col min="3" max="3" width="15.7109375" style="2" customWidth="1"/>
    <col min="4" max="4" width="14.42578125" style="2" customWidth="1"/>
    <col min="5" max="5" width="18" style="4" customWidth="1"/>
    <col min="6" max="6" width="33.42578125" style="2" customWidth="1"/>
    <col min="7" max="7" width="7.5703125" style="2" customWidth="1"/>
    <col min="8" max="9" width="8.7109375" style="2" customWidth="1"/>
    <col min="10" max="10" width="3" style="2" customWidth="1"/>
    <col min="11" max="11" width="7.5703125" style="2" customWidth="1"/>
    <col min="12" max="13" width="8.7109375" style="2" customWidth="1"/>
    <col min="14" max="14" width="3" style="2" customWidth="1"/>
    <col min="15" max="15" width="7.5703125" style="2" customWidth="1"/>
    <col min="16" max="17" width="8.7109375" style="2" customWidth="1"/>
    <col min="18" max="18" width="3" style="2" customWidth="1"/>
    <col min="19" max="19" width="7.5703125" style="2" customWidth="1"/>
    <col min="20" max="21" width="8.7109375" style="2" customWidth="1"/>
    <col min="22" max="16384" width="9.140625" style="2"/>
  </cols>
  <sheetData>
    <row r="1" spans="1:22" s="4" customFormat="1" x14ac:dyDescent="0.25"/>
    <row r="2" spans="1:22" ht="21" x14ac:dyDescent="0.35">
      <c r="A2" s="35" t="s">
        <v>739</v>
      </c>
      <c r="B2" s="40"/>
      <c r="C2" s="40"/>
      <c r="D2" s="40"/>
      <c r="E2" s="40"/>
      <c r="F2" s="40"/>
      <c r="G2" s="40"/>
      <c r="H2" s="40"/>
      <c r="I2" s="40"/>
      <c r="J2" s="40"/>
      <c r="K2" s="40"/>
      <c r="L2" s="40"/>
      <c r="M2" s="21"/>
      <c r="N2" s="21"/>
      <c r="O2" s="21"/>
      <c r="P2" s="21"/>
      <c r="Q2" s="21"/>
      <c r="R2" s="21"/>
      <c r="S2" s="21"/>
      <c r="T2" s="21"/>
      <c r="U2" s="21"/>
      <c r="V2" s="21"/>
    </row>
    <row r="3" spans="1:22" x14ac:dyDescent="0.25">
      <c r="A3" s="5"/>
      <c r="B3" s="5"/>
      <c r="C3" s="4"/>
      <c r="D3" s="4"/>
      <c r="F3" s="4"/>
      <c r="G3" s="4"/>
    </row>
    <row r="4" spans="1:22" s="4" customFormat="1" x14ac:dyDescent="0.25">
      <c r="B4" s="11" t="s">
        <v>633</v>
      </c>
    </row>
    <row r="5" spans="1:22" s="4" customFormat="1" x14ac:dyDescent="0.25">
      <c r="B5" s="8" t="s">
        <v>0</v>
      </c>
      <c r="C5" s="4" t="s">
        <v>1</v>
      </c>
      <c r="D5" s="5"/>
    </row>
    <row r="6" spans="1:22" s="4" customFormat="1" ht="15" x14ac:dyDescent="0.25">
      <c r="B6" s="42" t="s">
        <v>2</v>
      </c>
      <c r="C6" s="4" t="s">
        <v>705</v>
      </c>
      <c r="E6" s="5"/>
      <c r="F6" s="5"/>
      <c r="G6" s="5"/>
      <c r="H6" s="5"/>
      <c r="I6" s="5"/>
      <c r="J6" s="5"/>
      <c r="K6" s="5"/>
      <c r="L6" s="5"/>
      <c r="M6" s="5"/>
      <c r="N6" s="5"/>
      <c r="O6" s="5"/>
      <c r="P6" s="5"/>
    </row>
    <row r="7" spans="1:22" s="4" customFormat="1" ht="15" x14ac:dyDescent="0.25">
      <c r="B7" s="42" t="s">
        <v>3</v>
      </c>
      <c r="C7" s="28" t="s">
        <v>706</v>
      </c>
      <c r="E7" s="5"/>
      <c r="F7" s="5"/>
      <c r="G7" s="5"/>
      <c r="H7" s="5"/>
      <c r="I7" s="5"/>
      <c r="J7" s="5"/>
      <c r="K7" s="5"/>
      <c r="L7" s="5"/>
      <c r="M7" s="5"/>
      <c r="N7" s="5"/>
      <c r="O7" s="5"/>
      <c r="P7" s="5"/>
      <c r="Q7" s="5"/>
    </row>
    <row r="8" spans="1:22" s="4" customFormat="1" ht="15" x14ac:dyDescent="0.25">
      <c r="B8" s="42" t="s">
        <v>46</v>
      </c>
      <c r="C8" s="28" t="s">
        <v>647</v>
      </c>
      <c r="E8" s="5"/>
      <c r="F8" s="5"/>
      <c r="G8" s="5"/>
      <c r="H8" s="5"/>
      <c r="I8" s="5"/>
      <c r="J8" s="5"/>
      <c r="K8" s="5"/>
      <c r="L8" s="5"/>
      <c r="M8" s="5"/>
      <c r="N8" s="5"/>
      <c r="O8" s="5"/>
      <c r="P8" s="5"/>
      <c r="Q8" s="5"/>
    </row>
    <row r="9" spans="1:22" s="4" customFormat="1" ht="15" x14ac:dyDescent="0.25">
      <c r="B9" s="42" t="s">
        <v>649</v>
      </c>
      <c r="C9" s="28" t="s">
        <v>650</v>
      </c>
      <c r="E9" s="5"/>
      <c r="F9" s="5"/>
      <c r="G9" s="5"/>
      <c r="H9" s="5"/>
      <c r="I9" s="5"/>
      <c r="J9" s="5"/>
      <c r="K9" s="5"/>
      <c r="L9" s="5"/>
      <c r="M9" s="5"/>
      <c r="N9" s="5"/>
      <c r="O9" s="5"/>
      <c r="P9" s="5"/>
      <c r="Q9" s="5"/>
    </row>
    <row r="10" spans="1:22" s="4" customFormat="1" ht="15" x14ac:dyDescent="0.25">
      <c r="B10" s="42" t="s">
        <v>648</v>
      </c>
      <c r="C10" s="28" t="s">
        <v>665</v>
      </c>
      <c r="E10" s="5"/>
      <c r="F10" s="5"/>
      <c r="G10" s="5"/>
      <c r="H10" s="5"/>
      <c r="I10" s="5"/>
      <c r="J10" s="5"/>
      <c r="K10" s="5"/>
      <c r="L10" s="5"/>
      <c r="M10" s="5"/>
      <c r="N10" s="5"/>
      <c r="O10" s="5"/>
      <c r="P10" s="5"/>
      <c r="Q10" s="5"/>
    </row>
    <row r="11" spans="1:22" s="4" customFormat="1" ht="15" x14ac:dyDescent="0.25">
      <c r="B11" s="42" t="s">
        <v>651</v>
      </c>
      <c r="C11" s="28" t="s">
        <v>652</v>
      </c>
      <c r="E11" s="5"/>
      <c r="F11" s="5"/>
      <c r="G11" s="5"/>
      <c r="H11" s="5"/>
      <c r="I11" s="5"/>
      <c r="J11" s="5"/>
      <c r="K11" s="5"/>
      <c r="L11" s="5"/>
      <c r="M11" s="5"/>
      <c r="N11" s="5"/>
      <c r="O11" s="5"/>
      <c r="P11" s="5"/>
      <c r="Q11" s="5"/>
    </row>
    <row r="12" spans="1:22" s="4" customFormat="1" ht="15" x14ac:dyDescent="0.25">
      <c r="B12" s="42" t="s">
        <v>636</v>
      </c>
      <c r="C12" s="28" t="s">
        <v>637</v>
      </c>
      <c r="E12" s="5"/>
      <c r="F12" s="5"/>
      <c r="G12" s="5"/>
      <c r="H12" s="5"/>
      <c r="I12" s="5"/>
      <c r="J12" s="5"/>
      <c r="K12" s="5"/>
      <c r="L12" s="5"/>
      <c r="M12" s="5"/>
      <c r="N12" s="5"/>
      <c r="O12" s="5"/>
      <c r="P12" s="5"/>
      <c r="Q12" s="5"/>
    </row>
    <row r="13" spans="1:22" s="4" customFormat="1" x14ac:dyDescent="0.25">
      <c r="B13" s="10"/>
    </row>
    <row r="14" spans="1:22" s="4" customFormat="1" x14ac:dyDescent="0.25">
      <c r="B14" s="13"/>
      <c r="F14" s="31"/>
    </row>
    <row r="15" spans="1:22" s="4" customFormat="1" x14ac:dyDescent="0.25">
      <c r="D15" s="5"/>
      <c r="E15" s="5"/>
      <c r="F15" s="43"/>
      <c r="H15" s="44"/>
      <c r="I15" s="44"/>
      <c r="J15" s="5"/>
      <c r="K15" s="5"/>
      <c r="L15" s="44"/>
      <c r="M15" s="44"/>
      <c r="N15" s="5"/>
      <c r="O15" s="5"/>
      <c r="P15" s="44"/>
      <c r="Q15" s="44"/>
      <c r="R15" s="5"/>
      <c r="S15" s="5"/>
      <c r="T15" s="44"/>
      <c r="U15" s="44"/>
    </row>
    <row r="16" spans="1:22" x14ac:dyDescent="0.25">
      <c r="D16" s="16" t="s">
        <v>709</v>
      </c>
      <c r="E16" s="14"/>
      <c r="F16" s="43"/>
      <c r="G16" s="14">
        <v>182</v>
      </c>
      <c r="H16" s="5"/>
      <c r="I16" s="5"/>
      <c r="J16" s="5"/>
      <c r="K16" s="14">
        <v>128</v>
      </c>
      <c r="L16" s="5"/>
      <c r="M16" s="5"/>
      <c r="N16" s="5"/>
      <c r="O16" s="14">
        <v>187</v>
      </c>
      <c r="P16" s="5"/>
      <c r="Q16" s="5"/>
      <c r="R16" s="5"/>
      <c r="S16" s="14">
        <v>214</v>
      </c>
      <c r="T16" s="5"/>
      <c r="U16" s="5"/>
    </row>
    <row r="17" spans="1:21" x14ac:dyDescent="0.25">
      <c r="D17" s="16" t="s">
        <v>710</v>
      </c>
      <c r="E17" s="14"/>
      <c r="F17" s="43"/>
      <c r="G17" s="14">
        <v>56</v>
      </c>
      <c r="H17" s="5"/>
      <c r="I17" s="5"/>
      <c r="J17" s="5"/>
      <c r="K17" s="14">
        <v>110</v>
      </c>
      <c r="L17" s="5"/>
      <c r="M17" s="5"/>
      <c r="N17" s="5"/>
      <c r="O17" s="14">
        <v>51</v>
      </c>
      <c r="P17" s="5"/>
      <c r="Q17" s="5"/>
      <c r="R17" s="5"/>
      <c r="S17" s="14">
        <v>24</v>
      </c>
      <c r="T17" s="5"/>
      <c r="U17" s="5"/>
    </row>
    <row r="18" spans="1:21" x14ac:dyDescent="0.25">
      <c r="D18" s="16" t="s">
        <v>717</v>
      </c>
      <c r="E18" s="14"/>
      <c r="F18" s="43"/>
      <c r="G18" s="14">
        <v>12980</v>
      </c>
      <c r="H18" s="5"/>
      <c r="I18" s="5"/>
      <c r="J18" s="5"/>
      <c r="K18" s="14">
        <v>10211</v>
      </c>
      <c r="L18" s="5"/>
      <c r="M18" s="5"/>
      <c r="N18" s="5"/>
      <c r="O18" s="14">
        <v>22224</v>
      </c>
      <c r="P18" s="5"/>
      <c r="Q18" s="5"/>
      <c r="R18" s="5"/>
      <c r="S18" s="14">
        <v>29718</v>
      </c>
      <c r="T18" s="5"/>
      <c r="U18" s="5"/>
    </row>
    <row r="19" spans="1:21" ht="15.75" x14ac:dyDescent="0.3">
      <c r="D19" s="14" t="s">
        <v>4</v>
      </c>
      <c r="E19" s="15"/>
      <c r="F19" s="43"/>
      <c r="G19" s="17">
        <v>25960</v>
      </c>
      <c r="H19" s="18"/>
      <c r="I19" s="18"/>
      <c r="J19" s="39"/>
      <c r="K19" s="17">
        <v>20422</v>
      </c>
      <c r="L19" s="18"/>
      <c r="M19" s="18"/>
      <c r="N19" s="39"/>
      <c r="O19" s="17">
        <v>44448</v>
      </c>
      <c r="P19" s="18"/>
      <c r="Q19" s="18"/>
      <c r="R19" s="39"/>
      <c r="S19" s="17">
        <v>59436</v>
      </c>
      <c r="T19" s="19"/>
      <c r="U19" s="19"/>
    </row>
    <row r="20" spans="1:21" x14ac:dyDescent="0.25">
      <c r="B20" s="4"/>
      <c r="H20" s="36" t="s">
        <v>2</v>
      </c>
      <c r="I20" s="36" t="s">
        <v>3</v>
      </c>
      <c r="J20" s="37"/>
      <c r="K20" s="37"/>
      <c r="L20" s="36" t="s">
        <v>3</v>
      </c>
      <c r="M20" s="36" t="s">
        <v>2</v>
      </c>
      <c r="N20" s="37"/>
      <c r="O20" s="37"/>
      <c r="P20" s="36" t="s">
        <v>3</v>
      </c>
      <c r="Q20" s="36" t="s">
        <v>2</v>
      </c>
      <c r="R20" s="37"/>
      <c r="S20" s="37"/>
      <c r="T20" s="36" t="s">
        <v>2</v>
      </c>
      <c r="U20" s="36" t="s">
        <v>3</v>
      </c>
    </row>
    <row r="21" spans="1:21" x14ac:dyDescent="0.25">
      <c r="A21" s="1"/>
      <c r="B21" s="6" t="s">
        <v>613</v>
      </c>
      <c r="C21" s="38" t="s">
        <v>5</v>
      </c>
      <c r="D21" s="6" t="s">
        <v>6</v>
      </c>
      <c r="E21" s="6" t="s">
        <v>654</v>
      </c>
      <c r="F21" s="6" t="s">
        <v>707</v>
      </c>
      <c r="G21" s="6" t="s">
        <v>7</v>
      </c>
      <c r="H21" s="11"/>
      <c r="I21" s="11"/>
      <c r="J21" s="7"/>
      <c r="K21" s="6" t="s">
        <v>8</v>
      </c>
      <c r="L21" s="11"/>
      <c r="M21" s="11"/>
      <c r="N21" s="7"/>
      <c r="O21" s="6" t="s">
        <v>9</v>
      </c>
      <c r="P21" s="11"/>
      <c r="Q21" s="11"/>
      <c r="R21" s="7"/>
      <c r="S21" s="6" t="s">
        <v>10</v>
      </c>
      <c r="T21" s="20"/>
      <c r="U21" s="20"/>
    </row>
    <row r="22" spans="1:21" x14ac:dyDescent="0.25">
      <c r="A22" s="38"/>
      <c r="B22" s="6" t="s">
        <v>11</v>
      </c>
      <c r="C22" s="38" t="s">
        <v>12</v>
      </c>
      <c r="D22" s="1"/>
      <c r="E22" s="6" t="s">
        <v>653</v>
      </c>
      <c r="F22" s="1" t="s">
        <v>708</v>
      </c>
      <c r="G22" s="11"/>
      <c r="H22" s="11" t="s">
        <v>13</v>
      </c>
      <c r="I22" s="11" t="s">
        <v>13</v>
      </c>
      <c r="J22" s="7"/>
      <c r="K22" s="11"/>
      <c r="L22" s="11" t="s">
        <v>13</v>
      </c>
      <c r="M22" s="11" t="s">
        <v>13</v>
      </c>
      <c r="N22" s="7"/>
      <c r="O22" s="11"/>
      <c r="P22" s="11" t="s">
        <v>13</v>
      </c>
      <c r="Q22" s="11" t="s">
        <v>13</v>
      </c>
      <c r="R22" s="7"/>
      <c r="S22" s="11"/>
      <c r="T22" s="11" t="s">
        <v>13</v>
      </c>
      <c r="U22" s="11" t="s">
        <v>13</v>
      </c>
    </row>
    <row r="23" spans="1:21" x14ac:dyDescent="0.25">
      <c r="A23" s="38" t="s">
        <v>630</v>
      </c>
      <c r="B23" s="6"/>
      <c r="C23" s="38"/>
      <c r="D23" s="1"/>
      <c r="E23" s="6"/>
      <c r="F23" s="6"/>
      <c r="G23" s="11" t="s">
        <v>14</v>
      </c>
      <c r="H23" s="11" t="s">
        <v>15</v>
      </c>
      <c r="I23" s="11" t="s">
        <v>16</v>
      </c>
      <c r="J23" s="7"/>
      <c r="K23" s="11" t="s">
        <v>14</v>
      </c>
      <c r="L23" s="11" t="s">
        <v>15</v>
      </c>
      <c r="M23" s="11" t="s">
        <v>16</v>
      </c>
      <c r="N23" s="7"/>
      <c r="O23" s="11" t="s">
        <v>14</v>
      </c>
      <c r="P23" s="11" t="s">
        <v>15</v>
      </c>
      <c r="Q23" s="11" t="s">
        <v>16</v>
      </c>
      <c r="R23" s="7"/>
      <c r="S23" s="11" t="s">
        <v>14</v>
      </c>
      <c r="T23" s="11" t="s">
        <v>17</v>
      </c>
      <c r="U23" s="11" t="s">
        <v>18</v>
      </c>
    </row>
    <row r="24" spans="1:21" x14ac:dyDescent="0.25">
      <c r="A24" s="31">
        <v>1</v>
      </c>
      <c r="B24" s="2" t="s">
        <v>614</v>
      </c>
      <c r="C24" s="32" t="s">
        <v>19</v>
      </c>
      <c r="D24" s="1" t="s">
        <v>20</v>
      </c>
      <c r="F24" s="2" t="s">
        <v>21</v>
      </c>
      <c r="G24" s="8">
        <v>138</v>
      </c>
      <c r="H24" s="22">
        <v>1</v>
      </c>
      <c r="I24" s="22">
        <v>0</v>
      </c>
      <c r="K24" s="8">
        <v>136</v>
      </c>
      <c r="L24" s="22">
        <v>0</v>
      </c>
      <c r="M24" s="22">
        <v>1</v>
      </c>
      <c r="O24" s="8">
        <v>140</v>
      </c>
      <c r="P24" s="22">
        <v>0</v>
      </c>
      <c r="Q24" s="22">
        <v>1</v>
      </c>
      <c r="S24" s="8">
        <v>138</v>
      </c>
      <c r="T24" s="22">
        <v>1</v>
      </c>
      <c r="U24" s="22">
        <v>0</v>
      </c>
    </row>
    <row r="25" spans="1:21" x14ac:dyDescent="0.25">
      <c r="A25" s="31">
        <v>2</v>
      </c>
      <c r="B25" s="2" t="s">
        <v>614</v>
      </c>
      <c r="C25" s="32" t="s">
        <v>23</v>
      </c>
      <c r="D25" s="1" t="s">
        <v>20</v>
      </c>
      <c r="F25" s="2" t="s">
        <v>24</v>
      </c>
      <c r="G25" s="8">
        <v>76</v>
      </c>
      <c r="H25" s="22">
        <v>1</v>
      </c>
      <c r="I25" s="22">
        <v>0</v>
      </c>
      <c r="K25" s="8">
        <v>78</v>
      </c>
      <c r="L25" s="22">
        <v>0</v>
      </c>
      <c r="M25" s="22">
        <v>1</v>
      </c>
      <c r="O25" s="8">
        <v>76</v>
      </c>
      <c r="P25" s="22">
        <v>0</v>
      </c>
      <c r="Q25" s="22">
        <v>1</v>
      </c>
      <c r="S25" s="8">
        <v>78</v>
      </c>
      <c r="T25" s="22">
        <v>1</v>
      </c>
      <c r="U25" s="22">
        <v>0</v>
      </c>
    </row>
    <row r="26" spans="1:21" x14ac:dyDescent="0.25">
      <c r="A26" s="31">
        <v>3</v>
      </c>
      <c r="B26" s="2" t="s">
        <v>614</v>
      </c>
      <c r="C26" s="32" t="s">
        <v>26</v>
      </c>
      <c r="D26" s="1" t="s">
        <v>20</v>
      </c>
      <c r="F26" s="2" t="s">
        <v>27</v>
      </c>
      <c r="G26" s="8">
        <v>16</v>
      </c>
      <c r="H26" s="22">
        <v>1</v>
      </c>
      <c r="I26" s="22">
        <v>0</v>
      </c>
      <c r="K26" s="8">
        <v>16</v>
      </c>
      <c r="L26" s="22">
        <v>0</v>
      </c>
      <c r="M26" s="22">
        <v>1</v>
      </c>
      <c r="O26" s="8">
        <v>16</v>
      </c>
      <c r="P26" s="22">
        <v>0</v>
      </c>
      <c r="Q26" s="22">
        <v>1</v>
      </c>
      <c r="S26" s="8">
        <v>14</v>
      </c>
      <c r="T26" s="22">
        <v>1</v>
      </c>
      <c r="U26" s="22">
        <v>0</v>
      </c>
    </row>
    <row r="27" spans="1:21" x14ac:dyDescent="0.25">
      <c r="A27" s="31">
        <v>4</v>
      </c>
      <c r="B27" s="2" t="s">
        <v>615</v>
      </c>
      <c r="C27" s="32" t="s">
        <v>29</v>
      </c>
      <c r="D27" s="23" t="s">
        <v>30</v>
      </c>
      <c r="F27" s="2" t="s">
        <v>655</v>
      </c>
      <c r="G27" s="8">
        <v>226</v>
      </c>
      <c r="H27" s="22">
        <v>1</v>
      </c>
      <c r="I27" s="22">
        <v>0</v>
      </c>
      <c r="K27" s="8">
        <v>226</v>
      </c>
      <c r="L27" s="24">
        <v>0</v>
      </c>
      <c r="M27" s="24">
        <v>1</v>
      </c>
      <c r="N27" s="4"/>
      <c r="O27" s="8">
        <v>226</v>
      </c>
      <c r="P27" s="24">
        <v>0</v>
      </c>
      <c r="Q27" s="24">
        <v>1</v>
      </c>
      <c r="S27" s="8">
        <v>226</v>
      </c>
      <c r="T27" s="22">
        <v>0.97799999999999998</v>
      </c>
      <c r="U27" s="22">
        <v>2.1999999999999999E-2</v>
      </c>
    </row>
    <row r="28" spans="1:21" x14ac:dyDescent="0.25">
      <c r="A28" s="31">
        <v>5</v>
      </c>
      <c r="B28" s="2" t="s">
        <v>615</v>
      </c>
      <c r="C28" s="32" t="s">
        <v>31</v>
      </c>
      <c r="D28" s="23" t="s">
        <v>30</v>
      </c>
      <c r="F28" s="2" t="s">
        <v>663</v>
      </c>
      <c r="G28" s="8">
        <v>170</v>
      </c>
      <c r="H28" s="22">
        <v>1</v>
      </c>
      <c r="I28" s="22">
        <v>0</v>
      </c>
      <c r="K28" s="8">
        <v>170</v>
      </c>
      <c r="L28" s="24">
        <v>0</v>
      </c>
      <c r="M28" s="24">
        <v>1</v>
      </c>
      <c r="N28" s="4"/>
      <c r="O28" s="8">
        <v>170</v>
      </c>
      <c r="P28" s="24">
        <v>0</v>
      </c>
      <c r="Q28" s="24">
        <v>1</v>
      </c>
      <c r="S28" s="8">
        <v>170</v>
      </c>
      <c r="T28" s="22">
        <v>1</v>
      </c>
      <c r="U28" s="22">
        <v>0</v>
      </c>
    </row>
    <row r="29" spans="1:21" x14ac:dyDescent="0.25">
      <c r="A29" s="31">
        <v>6</v>
      </c>
      <c r="B29" s="2" t="s">
        <v>615</v>
      </c>
      <c r="C29" s="32" t="s">
        <v>32</v>
      </c>
      <c r="D29" s="25" t="s">
        <v>5</v>
      </c>
      <c r="F29" s="4" t="s">
        <v>33</v>
      </c>
      <c r="G29" s="8">
        <v>72</v>
      </c>
      <c r="H29" s="24">
        <v>1</v>
      </c>
      <c r="I29" s="24">
        <v>0</v>
      </c>
      <c r="K29" s="8">
        <v>72</v>
      </c>
      <c r="L29" s="22">
        <v>0</v>
      </c>
      <c r="M29" s="22">
        <v>1</v>
      </c>
      <c r="O29" s="8">
        <v>0</v>
      </c>
      <c r="P29" s="41" t="s">
        <v>0</v>
      </c>
      <c r="Q29" s="41" t="s">
        <v>0</v>
      </c>
      <c r="S29" s="8">
        <v>0</v>
      </c>
      <c r="T29" s="41" t="s">
        <v>0</v>
      </c>
      <c r="U29" s="41" t="s">
        <v>0</v>
      </c>
    </row>
    <row r="30" spans="1:21" x14ac:dyDescent="0.25">
      <c r="A30" s="31">
        <v>7</v>
      </c>
      <c r="B30" s="2" t="s">
        <v>615</v>
      </c>
      <c r="C30" s="32" t="s">
        <v>34</v>
      </c>
      <c r="D30" s="1" t="s">
        <v>20</v>
      </c>
      <c r="F30" s="2" t="s">
        <v>704</v>
      </c>
      <c r="G30" s="8">
        <v>150</v>
      </c>
      <c r="H30" s="22">
        <v>1</v>
      </c>
      <c r="I30" s="22">
        <v>0</v>
      </c>
      <c r="K30" s="8">
        <v>154</v>
      </c>
      <c r="L30" s="22">
        <v>0</v>
      </c>
      <c r="M30" s="22">
        <v>1</v>
      </c>
      <c r="O30" s="8">
        <v>154</v>
      </c>
      <c r="P30" s="22">
        <v>0</v>
      </c>
      <c r="Q30" s="22">
        <v>1</v>
      </c>
      <c r="S30" s="8">
        <v>154</v>
      </c>
      <c r="T30" s="22">
        <v>1</v>
      </c>
      <c r="U30" s="22">
        <v>0</v>
      </c>
    </row>
    <row r="31" spans="1:21" x14ac:dyDescent="0.25">
      <c r="A31" s="31">
        <v>8</v>
      </c>
      <c r="B31" s="2" t="s">
        <v>615</v>
      </c>
      <c r="C31" s="32" t="s">
        <v>37</v>
      </c>
      <c r="D31" s="23" t="s">
        <v>30</v>
      </c>
      <c r="F31" s="2" t="s">
        <v>691</v>
      </c>
      <c r="G31" s="8">
        <v>216</v>
      </c>
      <c r="H31" s="22">
        <v>1</v>
      </c>
      <c r="I31" s="22">
        <v>0</v>
      </c>
      <c r="K31" s="8">
        <v>216</v>
      </c>
      <c r="L31" s="24">
        <v>0</v>
      </c>
      <c r="M31" s="24">
        <v>1</v>
      </c>
      <c r="N31" s="4"/>
      <c r="O31" s="8">
        <v>216</v>
      </c>
      <c r="P31" s="24">
        <v>0</v>
      </c>
      <c r="Q31" s="24">
        <v>1</v>
      </c>
      <c r="S31" s="8">
        <v>216</v>
      </c>
      <c r="T31" s="22">
        <v>1</v>
      </c>
      <c r="U31" s="22">
        <v>0</v>
      </c>
    </row>
    <row r="32" spans="1:21" x14ac:dyDescent="0.25">
      <c r="A32" s="31">
        <v>9</v>
      </c>
      <c r="B32" s="2" t="s">
        <v>615</v>
      </c>
      <c r="C32" s="32" t="s">
        <v>38</v>
      </c>
      <c r="D32" s="23" t="s">
        <v>30</v>
      </c>
      <c r="F32" s="2" t="s">
        <v>656</v>
      </c>
      <c r="G32" s="8">
        <v>198</v>
      </c>
      <c r="H32" s="22">
        <v>1</v>
      </c>
      <c r="I32" s="22">
        <v>0</v>
      </c>
      <c r="K32" s="8">
        <v>198</v>
      </c>
      <c r="L32" s="24">
        <v>0</v>
      </c>
      <c r="M32" s="24">
        <v>1</v>
      </c>
      <c r="N32" s="4"/>
      <c r="O32" s="8">
        <v>198</v>
      </c>
      <c r="P32" s="24">
        <v>0</v>
      </c>
      <c r="Q32" s="24">
        <v>1</v>
      </c>
      <c r="S32" s="8">
        <v>198</v>
      </c>
      <c r="T32" s="22">
        <v>1</v>
      </c>
      <c r="U32" s="22">
        <v>0</v>
      </c>
    </row>
    <row r="33" spans="1:21" x14ac:dyDescent="0.25">
      <c r="A33" s="31">
        <v>10</v>
      </c>
      <c r="B33" s="2" t="s">
        <v>615</v>
      </c>
      <c r="C33" s="32" t="s">
        <v>39</v>
      </c>
      <c r="D33" s="1" t="s">
        <v>20</v>
      </c>
      <c r="F33" s="2" t="s">
        <v>40</v>
      </c>
      <c r="G33" s="8">
        <v>96</v>
      </c>
      <c r="H33" s="22">
        <v>1</v>
      </c>
      <c r="I33" s="22">
        <v>0</v>
      </c>
      <c r="K33" s="8">
        <v>96</v>
      </c>
      <c r="L33" s="22">
        <v>0</v>
      </c>
      <c r="M33" s="22">
        <v>1</v>
      </c>
      <c r="O33" s="8">
        <v>96</v>
      </c>
      <c r="P33" s="22">
        <v>0</v>
      </c>
      <c r="Q33" s="22">
        <v>1</v>
      </c>
      <c r="S33" s="8">
        <v>96</v>
      </c>
      <c r="T33" s="22">
        <v>1</v>
      </c>
      <c r="U33" s="22">
        <v>0</v>
      </c>
    </row>
    <row r="34" spans="1:21" x14ac:dyDescent="0.25">
      <c r="A34" s="31">
        <v>11</v>
      </c>
      <c r="B34" s="2" t="s">
        <v>615</v>
      </c>
      <c r="C34" s="32" t="s">
        <v>42</v>
      </c>
      <c r="D34" s="1" t="s">
        <v>20</v>
      </c>
      <c r="F34" s="2" t="s">
        <v>43</v>
      </c>
      <c r="G34" s="8">
        <v>78</v>
      </c>
      <c r="H34" s="22">
        <v>1</v>
      </c>
      <c r="I34" s="22">
        <v>0</v>
      </c>
      <c r="K34" s="8">
        <v>78</v>
      </c>
      <c r="L34" s="22">
        <v>0</v>
      </c>
      <c r="M34" s="22">
        <v>1</v>
      </c>
      <c r="O34" s="8">
        <v>78</v>
      </c>
      <c r="P34" s="22">
        <v>0</v>
      </c>
      <c r="Q34" s="22">
        <v>1</v>
      </c>
      <c r="S34" s="8">
        <v>78</v>
      </c>
      <c r="T34" s="22">
        <v>1</v>
      </c>
      <c r="U34" s="22">
        <v>0</v>
      </c>
    </row>
    <row r="35" spans="1:21" x14ac:dyDescent="0.25">
      <c r="A35" s="31">
        <v>12</v>
      </c>
      <c r="B35" s="2" t="s">
        <v>616</v>
      </c>
      <c r="C35" s="32" t="s">
        <v>45</v>
      </c>
      <c r="D35" s="25" t="s">
        <v>5</v>
      </c>
      <c r="E35" s="2" t="s">
        <v>81</v>
      </c>
      <c r="F35" s="2" t="s">
        <v>47</v>
      </c>
      <c r="G35" s="8">
        <v>0</v>
      </c>
      <c r="H35" s="41" t="s">
        <v>0</v>
      </c>
      <c r="I35" s="41" t="s">
        <v>0</v>
      </c>
      <c r="K35" s="8">
        <v>0</v>
      </c>
      <c r="L35" s="41" t="s">
        <v>0</v>
      </c>
      <c r="M35" s="41" t="s">
        <v>0</v>
      </c>
      <c r="O35" s="4">
        <v>36</v>
      </c>
      <c r="P35" s="26">
        <v>0</v>
      </c>
      <c r="Q35" s="26">
        <v>1</v>
      </c>
      <c r="S35" s="8">
        <v>36</v>
      </c>
      <c r="T35" s="26">
        <v>1</v>
      </c>
      <c r="U35" s="26">
        <v>0</v>
      </c>
    </row>
    <row r="36" spans="1:21" x14ac:dyDescent="0.25">
      <c r="A36" s="31">
        <v>13</v>
      </c>
      <c r="B36" s="2" t="s">
        <v>616</v>
      </c>
      <c r="C36" s="32" t="s">
        <v>48</v>
      </c>
      <c r="D36" s="23" t="s">
        <v>30</v>
      </c>
      <c r="F36" s="2" t="s">
        <v>690</v>
      </c>
      <c r="G36" s="8">
        <v>198</v>
      </c>
      <c r="H36" s="22">
        <v>1</v>
      </c>
      <c r="I36" s="22">
        <v>0</v>
      </c>
      <c r="K36" s="8">
        <v>198</v>
      </c>
      <c r="L36" s="24">
        <v>0</v>
      </c>
      <c r="M36" s="24">
        <v>1</v>
      </c>
      <c r="N36" s="4"/>
      <c r="O36" s="8">
        <v>198</v>
      </c>
      <c r="P36" s="24">
        <v>0</v>
      </c>
      <c r="Q36" s="24">
        <v>1</v>
      </c>
      <c r="S36" s="8">
        <v>198</v>
      </c>
      <c r="T36" s="24">
        <v>1</v>
      </c>
      <c r="U36" s="24">
        <v>0</v>
      </c>
    </row>
    <row r="37" spans="1:21" x14ac:dyDescent="0.25">
      <c r="A37" s="31">
        <v>14</v>
      </c>
      <c r="B37" s="2" t="s">
        <v>616</v>
      </c>
      <c r="C37" s="32" t="s">
        <v>49</v>
      </c>
      <c r="D37" s="1" t="s">
        <v>20</v>
      </c>
      <c r="F37" s="2" t="s">
        <v>50</v>
      </c>
      <c r="G37" s="8">
        <v>90</v>
      </c>
      <c r="H37" s="22">
        <v>1</v>
      </c>
      <c r="I37" s="22">
        <v>0</v>
      </c>
      <c r="K37" s="8">
        <v>88</v>
      </c>
      <c r="L37" s="22">
        <v>0</v>
      </c>
      <c r="M37" s="22">
        <v>1</v>
      </c>
      <c r="O37" s="8">
        <v>90</v>
      </c>
      <c r="P37" s="22">
        <v>0</v>
      </c>
      <c r="Q37" s="22">
        <v>1</v>
      </c>
      <c r="S37" s="8">
        <v>90</v>
      </c>
      <c r="T37" s="22">
        <v>1</v>
      </c>
      <c r="U37" s="22">
        <v>0</v>
      </c>
    </row>
    <row r="38" spans="1:21" x14ac:dyDescent="0.25">
      <c r="A38" s="31">
        <v>15</v>
      </c>
      <c r="B38" s="2" t="s">
        <v>616</v>
      </c>
      <c r="C38" s="32" t="s">
        <v>52</v>
      </c>
      <c r="D38" s="1" t="s">
        <v>20</v>
      </c>
      <c r="F38" s="2" t="s">
        <v>53</v>
      </c>
      <c r="G38" s="8">
        <v>40</v>
      </c>
      <c r="H38" s="22">
        <v>1</v>
      </c>
      <c r="I38" s="22">
        <v>0</v>
      </c>
      <c r="K38" s="8">
        <v>40</v>
      </c>
      <c r="L38" s="22">
        <v>0</v>
      </c>
      <c r="M38" s="22">
        <v>1</v>
      </c>
      <c r="O38" s="8">
        <v>40</v>
      </c>
      <c r="P38" s="22">
        <v>0</v>
      </c>
      <c r="Q38" s="22">
        <v>1</v>
      </c>
      <c r="S38" s="8">
        <v>40</v>
      </c>
      <c r="T38" s="22">
        <v>0.97499999999999998</v>
      </c>
      <c r="U38" s="22">
        <v>2.5000000000000001E-2</v>
      </c>
    </row>
    <row r="39" spans="1:21" x14ac:dyDescent="0.25">
      <c r="A39" s="31">
        <v>16</v>
      </c>
      <c r="B39" s="2" t="s">
        <v>616</v>
      </c>
      <c r="C39" s="32" t="s">
        <v>56</v>
      </c>
      <c r="D39" s="27" t="s">
        <v>57</v>
      </c>
      <c r="F39" s="2" t="s">
        <v>58</v>
      </c>
      <c r="G39" s="8">
        <v>0</v>
      </c>
      <c r="H39" s="41" t="s">
        <v>0</v>
      </c>
      <c r="I39" s="41" t="s">
        <v>0</v>
      </c>
      <c r="K39" s="8">
        <v>0</v>
      </c>
      <c r="L39" s="41" t="s">
        <v>0</v>
      </c>
      <c r="M39" s="41" t="s">
        <v>0</v>
      </c>
      <c r="O39" s="8">
        <v>0</v>
      </c>
      <c r="P39" s="41" t="s">
        <v>0</v>
      </c>
      <c r="Q39" s="41" t="s">
        <v>0</v>
      </c>
      <c r="S39" s="8">
        <v>286</v>
      </c>
      <c r="T39" s="22">
        <v>0.997</v>
      </c>
      <c r="U39" s="22">
        <v>3.0000000000000001E-3</v>
      </c>
    </row>
    <row r="40" spans="1:21" x14ac:dyDescent="0.25">
      <c r="A40" s="31">
        <v>17</v>
      </c>
      <c r="B40" s="2" t="s">
        <v>616</v>
      </c>
      <c r="C40" s="32" t="s">
        <v>59</v>
      </c>
      <c r="D40" s="1" t="s">
        <v>20</v>
      </c>
      <c r="F40" s="2" t="s">
        <v>703</v>
      </c>
      <c r="G40" s="8">
        <v>80</v>
      </c>
      <c r="H40" s="22">
        <v>1</v>
      </c>
      <c r="I40" s="22">
        <v>0</v>
      </c>
      <c r="K40" s="8">
        <v>78</v>
      </c>
      <c r="L40" s="22">
        <v>0</v>
      </c>
      <c r="M40" s="22">
        <v>1</v>
      </c>
      <c r="O40" s="8">
        <v>80</v>
      </c>
      <c r="P40" s="22">
        <v>0</v>
      </c>
      <c r="Q40" s="22">
        <v>1</v>
      </c>
      <c r="S40" s="8">
        <v>80</v>
      </c>
      <c r="T40" s="22">
        <v>1</v>
      </c>
      <c r="U40" s="22">
        <v>0</v>
      </c>
    </row>
    <row r="41" spans="1:21" x14ac:dyDescent="0.25">
      <c r="A41" s="31">
        <v>18</v>
      </c>
      <c r="B41" s="2" t="s">
        <v>616</v>
      </c>
      <c r="C41" s="32" t="s">
        <v>62</v>
      </c>
      <c r="D41" s="1" t="s">
        <v>20</v>
      </c>
      <c r="F41" s="2" t="s">
        <v>702</v>
      </c>
      <c r="G41" s="8">
        <v>80</v>
      </c>
      <c r="H41" s="22">
        <v>1</v>
      </c>
      <c r="I41" s="22">
        <v>0</v>
      </c>
      <c r="K41" s="8">
        <v>78</v>
      </c>
      <c r="L41" s="22">
        <v>0</v>
      </c>
      <c r="M41" s="22">
        <v>1</v>
      </c>
      <c r="O41" s="8">
        <v>78</v>
      </c>
      <c r="P41" s="22">
        <v>0</v>
      </c>
      <c r="Q41" s="22">
        <v>1</v>
      </c>
      <c r="S41" s="8">
        <v>80</v>
      </c>
      <c r="T41" s="22">
        <v>0.98799999999999999</v>
      </c>
      <c r="U41" s="22">
        <v>1.2E-2</v>
      </c>
    </row>
    <row r="42" spans="1:21" x14ac:dyDescent="0.25">
      <c r="A42" s="31">
        <v>19</v>
      </c>
      <c r="B42" s="2" t="s">
        <v>616</v>
      </c>
      <c r="C42" s="32" t="s">
        <v>65</v>
      </c>
      <c r="D42" s="25" t="s">
        <v>5</v>
      </c>
      <c r="E42" s="2" t="s">
        <v>81</v>
      </c>
      <c r="F42" s="2" t="s">
        <v>66</v>
      </c>
      <c r="G42" s="8">
        <v>0</v>
      </c>
      <c r="H42" s="41" t="s">
        <v>0</v>
      </c>
      <c r="I42" s="41" t="s">
        <v>0</v>
      </c>
      <c r="K42" s="8">
        <v>0</v>
      </c>
      <c r="L42" s="41" t="s">
        <v>0</v>
      </c>
      <c r="M42" s="41" t="s">
        <v>0</v>
      </c>
      <c r="O42" s="4">
        <v>12</v>
      </c>
      <c r="P42" s="26">
        <v>0</v>
      </c>
      <c r="Q42" s="26">
        <v>1</v>
      </c>
      <c r="S42" s="8">
        <v>14</v>
      </c>
      <c r="T42" s="26">
        <v>1</v>
      </c>
      <c r="U42" s="26">
        <v>0</v>
      </c>
    </row>
    <row r="43" spans="1:21" x14ac:dyDescent="0.25">
      <c r="A43" s="31">
        <v>20</v>
      </c>
      <c r="B43" s="2" t="s">
        <v>634</v>
      </c>
      <c r="C43" s="32" t="s">
        <v>531</v>
      </c>
      <c r="D43" s="23" t="s">
        <v>30</v>
      </c>
      <c r="F43" s="2" t="s">
        <v>689</v>
      </c>
      <c r="G43" s="8">
        <v>192</v>
      </c>
      <c r="H43" s="22">
        <v>0.995</v>
      </c>
      <c r="I43" s="22">
        <v>5.0000000000000001E-3</v>
      </c>
      <c r="K43" s="8">
        <v>192</v>
      </c>
      <c r="L43" s="24">
        <v>0</v>
      </c>
      <c r="M43" s="24">
        <v>1</v>
      </c>
      <c r="N43" s="4"/>
      <c r="O43" s="8">
        <v>192</v>
      </c>
      <c r="P43" s="24">
        <v>0.01</v>
      </c>
      <c r="Q43" s="24">
        <v>0.99</v>
      </c>
      <c r="S43" s="8">
        <v>192</v>
      </c>
      <c r="T43" s="22">
        <v>0.92200000000000004</v>
      </c>
      <c r="U43" s="22">
        <v>7.8E-2</v>
      </c>
    </row>
    <row r="44" spans="1:21" x14ac:dyDescent="0.25">
      <c r="A44" s="31">
        <v>21</v>
      </c>
      <c r="B44" s="2" t="s">
        <v>616</v>
      </c>
      <c r="C44" s="32" t="s">
        <v>67</v>
      </c>
      <c r="D44" s="1" t="s">
        <v>20</v>
      </c>
      <c r="F44" s="2" t="s">
        <v>68</v>
      </c>
      <c r="G44" s="8">
        <v>106</v>
      </c>
      <c r="H44" s="22">
        <v>1</v>
      </c>
      <c r="I44" s="22">
        <v>0</v>
      </c>
      <c r="K44" s="8">
        <v>64</v>
      </c>
      <c r="L44" s="24">
        <v>0</v>
      </c>
      <c r="M44" s="24">
        <v>1</v>
      </c>
      <c r="N44" s="4"/>
      <c r="O44" s="8">
        <v>84</v>
      </c>
      <c r="P44" s="24">
        <v>0</v>
      </c>
      <c r="Q44" s="24">
        <v>1</v>
      </c>
      <c r="S44" s="8">
        <v>104</v>
      </c>
      <c r="T44" s="22">
        <v>0.95199999999999996</v>
      </c>
      <c r="U44" s="22">
        <v>4.8000000000000001E-2</v>
      </c>
    </row>
    <row r="45" spans="1:21" x14ac:dyDescent="0.25">
      <c r="A45" s="31">
        <v>22</v>
      </c>
      <c r="B45" s="2" t="s">
        <v>616</v>
      </c>
      <c r="C45" s="32" t="s">
        <v>70</v>
      </c>
      <c r="D45" s="1" t="s">
        <v>20</v>
      </c>
      <c r="F45" s="2" t="s">
        <v>71</v>
      </c>
      <c r="G45" s="8">
        <v>36</v>
      </c>
      <c r="H45" s="22">
        <v>1</v>
      </c>
      <c r="I45" s="22">
        <v>0</v>
      </c>
      <c r="K45" s="8">
        <v>40</v>
      </c>
      <c r="L45" s="22">
        <v>0</v>
      </c>
      <c r="M45" s="22">
        <v>1</v>
      </c>
      <c r="O45" s="8">
        <v>22</v>
      </c>
      <c r="P45" s="22">
        <v>0</v>
      </c>
      <c r="Q45" s="22">
        <v>1</v>
      </c>
      <c r="S45" s="8">
        <v>36</v>
      </c>
      <c r="T45" s="22">
        <v>1</v>
      </c>
      <c r="U45" s="22">
        <v>0</v>
      </c>
    </row>
    <row r="46" spans="1:21" s="4" customFormat="1" x14ac:dyDescent="0.25">
      <c r="A46" s="31">
        <v>23</v>
      </c>
      <c r="B46" s="2" t="s">
        <v>616</v>
      </c>
      <c r="C46" s="31" t="s">
        <v>73</v>
      </c>
      <c r="D46" s="25" t="s">
        <v>5</v>
      </c>
      <c r="F46" s="4" t="s">
        <v>75</v>
      </c>
      <c r="G46" s="4">
        <v>196</v>
      </c>
      <c r="H46" s="24">
        <v>1</v>
      </c>
      <c r="I46" s="24">
        <v>0</v>
      </c>
      <c r="J46" s="24"/>
      <c r="K46" s="8">
        <v>0</v>
      </c>
      <c r="L46" s="41" t="s">
        <v>0</v>
      </c>
      <c r="M46" s="41" t="s">
        <v>0</v>
      </c>
      <c r="N46" s="24"/>
      <c r="O46" s="8">
        <v>0</v>
      </c>
      <c r="P46" s="41" t="s">
        <v>0</v>
      </c>
      <c r="Q46" s="41" t="s">
        <v>0</v>
      </c>
      <c r="R46" s="24"/>
      <c r="S46" s="4">
        <v>196</v>
      </c>
      <c r="T46" s="24">
        <v>1</v>
      </c>
      <c r="U46" s="26">
        <v>0</v>
      </c>
    </row>
    <row r="47" spans="1:21" x14ac:dyDescent="0.25">
      <c r="A47" s="31">
        <v>24</v>
      </c>
      <c r="B47" s="2" t="s">
        <v>617</v>
      </c>
      <c r="C47" s="32" t="s">
        <v>76</v>
      </c>
      <c r="D47" s="25" t="s">
        <v>5</v>
      </c>
      <c r="F47" s="2" t="s">
        <v>77</v>
      </c>
      <c r="G47" s="8">
        <v>0</v>
      </c>
      <c r="H47" s="41" t="s">
        <v>0</v>
      </c>
      <c r="I47" s="41" t="s">
        <v>0</v>
      </c>
      <c r="K47" s="8">
        <v>0</v>
      </c>
      <c r="L47" s="41" t="s">
        <v>0</v>
      </c>
      <c r="M47" s="41" t="s">
        <v>0</v>
      </c>
      <c r="O47" s="4">
        <v>82</v>
      </c>
      <c r="P47" s="26">
        <v>3.7999999999999999E-2</v>
      </c>
      <c r="Q47" s="26">
        <v>0.96199999999999997</v>
      </c>
      <c r="S47" s="8">
        <v>82</v>
      </c>
      <c r="T47" s="26">
        <v>0.90200000000000002</v>
      </c>
      <c r="U47" s="26">
        <v>9.8000000000000004E-2</v>
      </c>
    </row>
    <row r="48" spans="1:21" x14ac:dyDescent="0.25">
      <c r="A48" s="31">
        <v>25</v>
      </c>
      <c r="B48" s="2" t="s">
        <v>617</v>
      </c>
      <c r="C48" s="32" t="s">
        <v>78</v>
      </c>
      <c r="D48" s="25" t="s">
        <v>5</v>
      </c>
      <c r="F48" s="2" t="s">
        <v>79</v>
      </c>
      <c r="G48" s="8">
        <v>0</v>
      </c>
      <c r="H48" s="41" t="s">
        <v>0</v>
      </c>
      <c r="I48" s="41" t="s">
        <v>0</v>
      </c>
      <c r="K48" s="8">
        <v>0</v>
      </c>
      <c r="L48" s="41" t="s">
        <v>0</v>
      </c>
      <c r="M48" s="41" t="s">
        <v>0</v>
      </c>
      <c r="O48" s="8">
        <v>0</v>
      </c>
      <c r="P48" s="41" t="s">
        <v>0</v>
      </c>
      <c r="Q48" s="41" t="s">
        <v>0</v>
      </c>
      <c r="S48" s="8">
        <v>96</v>
      </c>
      <c r="T48" s="26">
        <v>0.81299999999999994</v>
      </c>
      <c r="U48" s="26">
        <v>0.187</v>
      </c>
    </row>
    <row r="49" spans="1:21" x14ac:dyDescent="0.25">
      <c r="A49" s="31">
        <v>26</v>
      </c>
      <c r="B49" s="2" t="s">
        <v>617</v>
      </c>
      <c r="C49" s="32" t="s">
        <v>80</v>
      </c>
      <c r="D49" s="25" t="s">
        <v>5</v>
      </c>
      <c r="E49" s="2" t="s">
        <v>81</v>
      </c>
      <c r="F49" s="2" t="s">
        <v>82</v>
      </c>
      <c r="G49" s="8">
        <v>0</v>
      </c>
      <c r="H49" s="41" t="s">
        <v>0</v>
      </c>
      <c r="I49" s="41" t="s">
        <v>0</v>
      </c>
      <c r="K49" s="8">
        <v>0</v>
      </c>
      <c r="L49" s="41" t="s">
        <v>0</v>
      </c>
      <c r="M49" s="41" t="s">
        <v>0</v>
      </c>
      <c r="O49" s="4">
        <v>58</v>
      </c>
      <c r="P49" s="26">
        <v>0</v>
      </c>
      <c r="Q49" s="26">
        <v>1</v>
      </c>
      <c r="S49" s="8">
        <v>58</v>
      </c>
      <c r="T49" s="26">
        <v>0.91400000000000003</v>
      </c>
      <c r="U49" s="26">
        <v>8.5999999999999993E-2</v>
      </c>
    </row>
    <row r="50" spans="1:21" x14ac:dyDescent="0.25">
      <c r="A50" s="31">
        <v>27</v>
      </c>
      <c r="B50" s="2" t="s">
        <v>617</v>
      </c>
      <c r="C50" s="32" t="s">
        <v>83</v>
      </c>
      <c r="D50" s="25" t="s">
        <v>5</v>
      </c>
      <c r="F50" s="2" t="s">
        <v>84</v>
      </c>
      <c r="G50" s="8">
        <v>0</v>
      </c>
      <c r="H50" s="41" t="s">
        <v>0</v>
      </c>
      <c r="I50" s="41" t="s">
        <v>0</v>
      </c>
      <c r="K50" s="8">
        <v>0</v>
      </c>
      <c r="L50" s="41" t="s">
        <v>0</v>
      </c>
      <c r="M50" s="41" t="s">
        <v>0</v>
      </c>
      <c r="O50" s="8">
        <v>0</v>
      </c>
      <c r="P50" s="41" t="s">
        <v>0</v>
      </c>
      <c r="Q50" s="41" t="s">
        <v>0</v>
      </c>
      <c r="S50" s="4">
        <v>62</v>
      </c>
      <c r="T50" s="26">
        <v>0.75800000000000001</v>
      </c>
      <c r="U50" s="26">
        <v>0.24199999999999999</v>
      </c>
    </row>
    <row r="51" spans="1:21" x14ac:dyDescent="0.25">
      <c r="A51" s="31">
        <v>28</v>
      </c>
      <c r="B51" s="2" t="s">
        <v>617</v>
      </c>
      <c r="C51" s="32" t="s">
        <v>85</v>
      </c>
      <c r="D51" s="25" t="s">
        <v>5</v>
      </c>
      <c r="F51" s="2" t="s">
        <v>86</v>
      </c>
      <c r="G51" s="8">
        <v>0</v>
      </c>
      <c r="H51" s="41" t="s">
        <v>0</v>
      </c>
      <c r="I51" s="41" t="s">
        <v>0</v>
      </c>
      <c r="K51" s="8">
        <v>0</v>
      </c>
      <c r="L51" s="41" t="s">
        <v>0</v>
      </c>
      <c r="M51" s="41" t="s">
        <v>0</v>
      </c>
      <c r="O51" s="8">
        <v>0</v>
      </c>
      <c r="P51" s="41" t="s">
        <v>0</v>
      </c>
      <c r="Q51" s="41" t="s">
        <v>0</v>
      </c>
      <c r="S51" s="4">
        <v>64</v>
      </c>
      <c r="T51" s="26">
        <v>0.90600000000000003</v>
      </c>
      <c r="U51" s="26">
        <v>9.4E-2</v>
      </c>
    </row>
    <row r="52" spans="1:21" x14ac:dyDescent="0.25">
      <c r="A52" s="31">
        <v>29</v>
      </c>
      <c r="B52" s="2" t="s">
        <v>617</v>
      </c>
      <c r="C52" s="32" t="s">
        <v>87</v>
      </c>
      <c r="D52" s="25" t="s">
        <v>5</v>
      </c>
      <c r="F52" s="2" t="s">
        <v>88</v>
      </c>
      <c r="G52" s="8">
        <v>0</v>
      </c>
      <c r="H52" s="41" t="s">
        <v>0</v>
      </c>
      <c r="I52" s="41" t="s">
        <v>0</v>
      </c>
      <c r="K52" s="8">
        <v>0</v>
      </c>
      <c r="L52" s="41" t="s">
        <v>0</v>
      </c>
      <c r="M52" s="41" t="s">
        <v>0</v>
      </c>
      <c r="O52" s="8">
        <v>0</v>
      </c>
      <c r="P52" s="41" t="s">
        <v>0</v>
      </c>
      <c r="Q52" s="41" t="s">
        <v>0</v>
      </c>
      <c r="S52" s="8">
        <v>50</v>
      </c>
      <c r="T52" s="26">
        <v>0.86</v>
      </c>
      <c r="U52" s="26">
        <v>0.14000000000000001</v>
      </c>
    </row>
    <row r="53" spans="1:21" x14ac:dyDescent="0.25">
      <c r="A53" s="31">
        <v>30</v>
      </c>
      <c r="B53" s="2" t="s">
        <v>617</v>
      </c>
      <c r="C53" s="32" t="s">
        <v>89</v>
      </c>
      <c r="D53" s="25" t="s">
        <v>5</v>
      </c>
      <c r="F53" s="2" t="s">
        <v>90</v>
      </c>
      <c r="G53" s="8">
        <v>0</v>
      </c>
      <c r="H53" s="41" t="s">
        <v>0</v>
      </c>
      <c r="I53" s="41" t="s">
        <v>0</v>
      </c>
      <c r="K53" s="8">
        <v>0</v>
      </c>
      <c r="L53" s="41" t="s">
        <v>0</v>
      </c>
      <c r="M53" s="41" t="s">
        <v>0</v>
      </c>
      <c r="O53" s="8">
        <v>0</v>
      </c>
      <c r="P53" s="41" t="s">
        <v>0</v>
      </c>
      <c r="Q53" s="41" t="s">
        <v>0</v>
      </c>
      <c r="S53" s="8">
        <v>60</v>
      </c>
      <c r="T53" s="26">
        <v>0.85</v>
      </c>
      <c r="U53" s="26">
        <v>0.15</v>
      </c>
    </row>
    <row r="54" spans="1:21" x14ac:dyDescent="0.25">
      <c r="A54" s="31">
        <v>31</v>
      </c>
      <c r="B54" s="2" t="s">
        <v>617</v>
      </c>
      <c r="C54" s="32" t="s">
        <v>91</v>
      </c>
      <c r="D54" s="25" t="s">
        <v>5</v>
      </c>
      <c r="F54" s="2" t="s">
        <v>92</v>
      </c>
      <c r="G54" s="8">
        <v>0</v>
      </c>
      <c r="H54" s="41" t="s">
        <v>0</v>
      </c>
      <c r="I54" s="41" t="s">
        <v>0</v>
      </c>
      <c r="K54" s="8">
        <v>0</v>
      </c>
      <c r="L54" s="41" t="s">
        <v>0</v>
      </c>
      <c r="M54" s="41" t="s">
        <v>0</v>
      </c>
      <c r="O54" s="8">
        <v>0</v>
      </c>
      <c r="P54" s="41" t="s">
        <v>0</v>
      </c>
      <c r="Q54" s="41" t="s">
        <v>0</v>
      </c>
      <c r="S54" s="8">
        <v>192</v>
      </c>
      <c r="T54" s="26">
        <v>0.88</v>
      </c>
      <c r="U54" s="26">
        <v>0.12</v>
      </c>
    </row>
    <row r="55" spans="1:21" x14ac:dyDescent="0.25">
      <c r="A55" s="31">
        <v>32</v>
      </c>
      <c r="B55" s="2" t="s">
        <v>617</v>
      </c>
      <c r="C55" s="32" t="s">
        <v>93</v>
      </c>
      <c r="D55" s="1" t="s">
        <v>20</v>
      </c>
      <c r="F55" s="2" t="s">
        <v>640</v>
      </c>
      <c r="G55" s="8">
        <v>22</v>
      </c>
      <c r="H55" s="22">
        <v>1</v>
      </c>
      <c r="I55" s="22">
        <v>0</v>
      </c>
      <c r="K55" s="8">
        <v>24</v>
      </c>
      <c r="L55" s="22">
        <v>0</v>
      </c>
      <c r="M55" s="22">
        <v>1</v>
      </c>
      <c r="O55" s="8">
        <v>24</v>
      </c>
      <c r="P55" s="22">
        <v>0</v>
      </c>
      <c r="Q55" s="22">
        <v>1</v>
      </c>
      <c r="S55" s="8">
        <v>24</v>
      </c>
      <c r="T55" s="22">
        <v>0.95799999999999996</v>
      </c>
      <c r="U55" s="22">
        <v>4.2000000000000003E-2</v>
      </c>
    </row>
    <row r="56" spans="1:21" x14ac:dyDescent="0.25">
      <c r="A56" s="31">
        <v>33</v>
      </c>
      <c r="B56" s="2" t="s">
        <v>617</v>
      </c>
      <c r="C56" s="32" t="s">
        <v>96</v>
      </c>
      <c r="D56" s="1" t="s">
        <v>20</v>
      </c>
      <c r="F56" s="2" t="s">
        <v>641</v>
      </c>
      <c r="G56" s="8">
        <v>72</v>
      </c>
      <c r="H56" s="22">
        <v>1</v>
      </c>
      <c r="I56" s="22">
        <v>0</v>
      </c>
      <c r="K56" s="8">
        <v>86</v>
      </c>
      <c r="L56" s="22">
        <v>0</v>
      </c>
      <c r="M56" s="22">
        <v>1</v>
      </c>
      <c r="O56" s="8">
        <v>86</v>
      </c>
      <c r="P56" s="22">
        <v>4.7E-2</v>
      </c>
      <c r="Q56" s="22">
        <v>0.95299999999999996</v>
      </c>
      <c r="S56" s="8">
        <v>84</v>
      </c>
      <c r="T56" s="22">
        <v>0.90500000000000003</v>
      </c>
      <c r="U56" s="22">
        <v>9.5000000000000001E-2</v>
      </c>
    </row>
    <row r="57" spans="1:21" x14ac:dyDescent="0.25">
      <c r="A57" s="31">
        <v>34</v>
      </c>
      <c r="B57" s="2" t="s">
        <v>617</v>
      </c>
      <c r="C57" s="32" t="s">
        <v>99</v>
      </c>
      <c r="D57" s="1" t="s">
        <v>20</v>
      </c>
      <c r="F57" s="2" t="s">
        <v>642</v>
      </c>
      <c r="G57" s="8">
        <v>86</v>
      </c>
      <c r="H57" s="22">
        <v>1</v>
      </c>
      <c r="I57" s="22">
        <v>0</v>
      </c>
      <c r="K57" s="8">
        <v>88</v>
      </c>
      <c r="L57" s="22">
        <v>0</v>
      </c>
      <c r="M57" s="22">
        <v>1</v>
      </c>
      <c r="O57" s="8">
        <v>92</v>
      </c>
      <c r="P57" s="22">
        <v>5.3999999999999999E-2</v>
      </c>
      <c r="Q57" s="22">
        <v>0.94599999999999995</v>
      </c>
      <c r="S57" s="8">
        <v>90</v>
      </c>
      <c r="T57" s="22">
        <v>0.9</v>
      </c>
      <c r="U57" s="22">
        <v>0.1</v>
      </c>
    </row>
    <row r="58" spans="1:21" x14ac:dyDescent="0.25">
      <c r="A58" s="31">
        <v>35</v>
      </c>
      <c r="B58" s="2" t="s">
        <v>617</v>
      </c>
      <c r="C58" s="32" t="s">
        <v>102</v>
      </c>
      <c r="D58" s="1" t="s">
        <v>20</v>
      </c>
      <c r="F58" s="2" t="s">
        <v>643</v>
      </c>
      <c r="G58" s="8">
        <v>98</v>
      </c>
      <c r="H58" s="22">
        <v>1</v>
      </c>
      <c r="I58" s="22">
        <v>0</v>
      </c>
      <c r="K58" s="8">
        <v>92</v>
      </c>
      <c r="L58" s="22">
        <v>0</v>
      </c>
      <c r="M58" s="22">
        <v>1</v>
      </c>
      <c r="O58" s="8">
        <v>98</v>
      </c>
      <c r="P58" s="22">
        <v>0.01</v>
      </c>
      <c r="Q58" s="22">
        <v>0.99</v>
      </c>
      <c r="S58" s="8">
        <v>94</v>
      </c>
      <c r="T58" s="22">
        <v>0.83</v>
      </c>
      <c r="U58" s="22">
        <v>0.17</v>
      </c>
    </row>
    <row r="59" spans="1:21" x14ac:dyDescent="0.25">
      <c r="A59" s="31">
        <v>36</v>
      </c>
      <c r="B59" s="2" t="s">
        <v>617</v>
      </c>
      <c r="C59" s="32" t="s">
        <v>105</v>
      </c>
      <c r="D59" s="1" t="s">
        <v>20</v>
      </c>
      <c r="F59" s="2" t="s">
        <v>644</v>
      </c>
      <c r="G59" s="8">
        <v>70</v>
      </c>
      <c r="H59" s="22">
        <v>1</v>
      </c>
      <c r="I59" s="22">
        <v>0</v>
      </c>
      <c r="K59" s="8">
        <v>82</v>
      </c>
      <c r="L59" s="22">
        <v>0</v>
      </c>
      <c r="M59" s="22">
        <v>1</v>
      </c>
      <c r="O59" s="8">
        <v>90</v>
      </c>
      <c r="P59" s="22">
        <v>3.3000000000000002E-2</v>
      </c>
      <c r="Q59" s="22">
        <v>0.96699999999999997</v>
      </c>
      <c r="S59" s="8">
        <v>84</v>
      </c>
      <c r="T59" s="22">
        <v>0.84499999999999997</v>
      </c>
      <c r="U59" s="22">
        <v>0.155</v>
      </c>
    </row>
    <row r="60" spans="1:21" x14ac:dyDescent="0.25">
      <c r="A60" s="31">
        <v>37</v>
      </c>
      <c r="B60" s="2" t="s">
        <v>617</v>
      </c>
      <c r="C60" s="32" t="s">
        <v>108</v>
      </c>
      <c r="D60" s="1" t="s">
        <v>20</v>
      </c>
      <c r="F60" s="2" t="s">
        <v>645</v>
      </c>
      <c r="G60" s="8">
        <v>78</v>
      </c>
      <c r="H60" s="22">
        <v>1</v>
      </c>
      <c r="I60" s="22">
        <v>0</v>
      </c>
      <c r="K60" s="8">
        <v>90</v>
      </c>
      <c r="L60" s="22">
        <v>0</v>
      </c>
      <c r="M60" s="22">
        <v>1</v>
      </c>
      <c r="O60" s="8">
        <v>92</v>
      </c>
      <c r="P60" s="22">
        <v>3.3000000000000002E-2</v>
      </c>
      <c r="Q60" s="22">
        <v>0.96699999999999997</v>
      </c>
      <c r="S60" s="8">
        <v>88</v>
      </c>
      <c r="T60" s="22">
        <v>0.83</v>
      </c>
      <c r="U60" s="22">
        <v>0.17</v>
      </c>
    </row>
    <row r="61" spans="1:21" x14ac:dyDescent="0.25">
      <c r="A61" s="31">
        <v>38</v>
      </c>
      <c r="B61" s="2" t="s">
        <v>617</v>
      </c>
      <c r="C61" s="32" t="s">
        <v>111</v>
      </c>
      <c r="D61" s="1" t="s">
        <v>20</v>
      </c>
      <c r="F61" s="2" t="s">
        <v>646</v>
      </c>
      <c r="G61" s="8">
        <v>124</v>
      </c>
      <c r="H61" s="22">
        <v>1</v>
      </c>
      <c r="I61" s="22">
        <v>0</v>
      </c>
      <c r="K61" s="8">
        <v>124</v>
      </c>
      <c r="L61" s="22">
        <v>0</v>
      </c>
      <c r="M61" s="22">
        <v>1</v>
      </c>
      <c r="O61" s="8">
        <v>126</v>
      </c>
      <c r="P61" s="22">
        <v>8.0000000000000002E-3</v>
      </c>
      <c r="Q61" s="22">
        <v>0.99199999999999999</v>
      </c>
      <c r="S61" s="8">
        <v>120</v>
      </c>
      <c r="T61" s="22">
        <v>0.89200000000000002</v>
      </c>
      <c r="U61" s="22">
        <v>0.108</v>
      </c>
    </row>
    <row r="62" spans="1:21" x14ac:dyDescent="0.25">
      <c r="A62" s="31">
        <v>39</v>
      </c>
      <c r="B62" s="2" t="s">
        <v>617</v>
      </c>
      <c r="C62" s="31" t="s">
        <v>114</v>
      </c>
      <c r="D62" s="1" t="s">
        <v>20</v>
      </c>
      <c r="F62" s="2" t="s">
        <v>639</v>
      </c>
      <c r="G62" s="8">
        <v>184</v>
      </c>
      <c r="H62" s="22">
        <v>1</v>
      </c>
      <c r="I62" s="22">
        <v>0</v>
      </c>
      <c r="K62" s="8">
        <v>0</v>
      </c>
      <c r="L62" s="41" t="s">
        <v>0</v>
      </c>
      <c r="M62" s="41" t="s">
        <v>0</v>
      </c>
      <c r="O62" s="8">
        <v>186</v>
      </c>
      <c r="P62" s="22">
        <v>1.0999999999999999E-2</v>
      </c>
      <c r="Q62" s="22">
        <v>0.98899999999999999</v>
      </c>
      <c r="S62" s="8">
        <v>188</v>
      </c>
      <c r="T62" s="22">
        <v>0.83499999999999996</v>
      </c>
      <c r="U62" s="22">
        <v>0.16500000000000001</v>
      </c>
    </row>
    <row r="63" spans="1:21" x14ac:dyDescent="0.25">
      <c r="A63" s="31">
        <v>40</v>
      </c>
      <c r="B63" s="2" t="s">
        <v>617</v>
      </c>
      <c r="C63" s="31" t="s">
        <v>115</v>
      </c>
      <c r="D63" s="1" t="s">
        <v>20</v>
      </c>
      <c r="F63" s="2" t="s">
        <v>118</v>
      </c>
      <c r="G63" s="8">
        <v>140</v>
      </c>
      <c r="H63" s="22">
        <v>1</v>
      </c>
      <c r="I63" s="22">
        <v>0</v>
      </c>
      <c r="K63" s="8">
        <v>140</v>
      </c>
      <c r="L63" s="22">
        <v>0</v>
      </c>
      <c r="M63" s="22">
        <v>1</v>
      </c>
      <c r="O63" s="8">
        <v>140</v>
      </c>
      <c r="P63" s="22">
        <v>2.1000000000000001E-2</v>
      </c>
      <c r="Q63" s="22">
        <v>0.97899999999999998</v>
      </c>
      <c r="S63" s="8">
        <v>138</v>
      </c>
      <c r="T63" s="22">
        <v>0.84799999999999998</v>
      </c>
      <c r="U63" s="22">
        <v>0.152</v>
      </c>
    </row>
    <row r="64" spans="1:21" x14ac:dyDescent="0.25">
      <c r="A64" s="31">
        <v>41</v>
      </c>
      <c r="B64" s="2" t="s">
        <v>617</v>
      </c>
      <c r="C64" s="32" t="s">
        <v>117</v>
      </c>
      <c r="D64" s="25" t="s">
        <v>5</v>
      </c>
      <c r="F64" s="2" t="s">
        <v>118</v>
      </c>
      <c r="G64" s="8">
        <v>0</v>
      </c>
      <c r="H64" s="41" t="s">
        <v>0</v>
      </c>
      <c r="I64" s="41" t="s">
        <v>0</v>
      </c>
      <c r="K64" s="8">
        <v>0</v>
      </c>
      <c r="L64" s="41" t="s">
        <v>0</v>
      </c>
      <c r="M64" s="41" t="s">
        <v>0</v>
      </c>
      <c r="O64" s="8">
        <v>0</v>
      </c>
      <c r="P64" s="41" t="s">
        <v>0</v>
      </c>
      <c r="Q64" s="41" t="s">
        <v>0</v>
      </c>
      <c r="S64" s="8">
        <v>62</v>
      </c>
      <c r="T64" s="26">
        <v>0.93500000000000005</v>
      </c>
      <c r="U64" s="26">
        <v>6.5000000000000002E-2</v>
      </c>
    </row>
    <row r="65" spans="1:21" x14ac:dyDescent="0.25">
      <c r="A65" s="31">
        <v>42</v>
      </c>
      <c r="B65" s="2" t="s">
        <v>618</v>
      </c>
      <c r="C65" s="32" t="s">
        <v>119</v>
      </c>
      <c r="D65" s="1" t="s">
        <v>20</v>
      </c>
      <c r="F65" s="2" t="s">
        <v>120</v>
      </c>
      <c r="G65" s="8">
        <v>84</v>
      </c>
      <c r="H65" s="22">
        <v>1</v>
      </c>
      <c r="I65" s="22">
        <v>0</v>
      </c>
      <c r="K65" s="8">
        <v>82</v>
      </c>
      <c r="L65" s="22">
        <v>0</v>
      </c>
      <c r="M65" s="22">
        <v>1</v>
      </c>
      <c r="O65" s="8">
        <v>82</v>
      </c>
      <c r="P65" s="22">
        <v>0</v>
      </c>
      <c r="Q65" s="22">
        <v>1</v>
      </c>
      <c r="S65" s="8">
        <v>84</v>
      </c>
      <c r="T65" s="22">
        <v>0.83299999999999996</v>
      </c>
      <c r="U65" s="22">
        <v>0.16700000000000001</v>
      </c>
    </row>
    <row r="66" spans="1:21" x14ac:dyDescent="0.25">
      <c r="A66" s="31">
        <v>43</v>
      </c>
      <c r="B66" s="2" t="s">
        <v>618</v>
      </c>
      <c r="C66" s="31" t="s">
        <v>122</v>
      </c>
      <c r="D66" s="1" t="s">
        <v>20</v>
      </c>
      <c r="F66" s="2" t="s">
        <v>123</v>
      </c>
      <c r="G66" s="8">
        <v>196</v>
      </c>
      <c r="H66" s="22">
        <v>1</v>
      </c>
      <c r="I66" s="22">
        <v>0</v>
      </c>
      <c r="K66" s="8">
        <v>0</v>
      </c>
      <c r="L66" s="41" t="s">
        <v>0</v>
      </c>
      <c r="M66" s="41" t="s">
        <v>0</v>
      </c>
      <c r="O66" s="8">
        <v>184</v>
      </c>
      <c r="P66" s="22">
        <v>5.3999999999999999E-2</v>
      </c>
      <c r="Q66" s="22">
        <v>0.94599999999999995</v>
      </c>
      <c r="S66" s="8">
        <v>196</v>
      </c>
      <c r="T66" s="22">
        <v>0.90800000000000003</v>
      </c>
      <c r="U66" s="22">
        <v>9.1999999999999998E-2</v>
      </c>
    </row>
    <row r="67" spans="1:21" x14ac:dyDescent="0.25">
      <c r="A67" s="31">
        <v>44</v>
      </c>
      <c r="B67" s="2" t="s">
        <v>618</v>
      </c>
      <c r="C67" s="32" t="s">
        <v>124</v>
      </c>
      <c r="D67" s="1" t="s">
        <v>20</v>
      </c>
      <c r="F67" s="2" t="s">
        <v>125</v>
      </c>
      <c r="G67" s="8">
        <v>30</v>
      </c>
      <c r="H67" s="22">
        <v>1</v>
      </c>
      <c r="I67" s="22">
        <v>0</v>
      </c>
      <c r="K67" s="8">
        <v>30</v>
      </c>
      <c r="L67" s="22">
        <v>0</v>
      </c>
      <c r="M67" s="22">
        <v>1</v>
      </c>
      <c r="O67" s="8">
        <v>30</v>
      </c>
      <c r="P67" s="22">
        <v>0.1</v>
      </c>
      <c r="Q67" s="22">
        <v>0.9</v>
      </c>
      <c r="S67" s="8">
        <v>30</v>
      </c>
      <c r="T67" s="22">
        <v>1</v>
      </c>
      <c r="U67" s="22">
        <v>0</v>
      </c>
    </row>
    <row r="68" spans="1:21" s="4" customFormat="1" x14ac:dyDescent="0.25">
      <c r="A68" s="31">
        <v>45</v>
      </c>
      <c r="B68" s="2" t="s">
        <v>618</v>
      </c>
      <c r="C68" s="31" t="s">
        <v>127</v>
      </c>
      <c r="D68" s="25" t="s">
        <v>5</v>
      </c>
      <c r="F68" s="2" t="s">
        <v>128</v>
      </c>
      <c r="G68" s="4">
        <v>138</v>
      </c>
      <c r="H68" s="24">
        <v>1</v>
      </c>
      <c r="I68" s="29">
        <v>0</v>
      </c>
      <c r="J68" s="29"/>
      <c r="K68" s="8">
        <v>0</v>
      </c>
      <c r="L68" s="41" t="s">
        <v>0</v>
      </c>
      <c r="M68" s="41" t="s">
        <v>0</v>
      </c>
      <c r="N68" s="29"/>
      <c r="O68" s="8">
        <v>0</v>
      </c>
      <c r="P68" s="41" t="s">
        <v>0</v>
      </c>
      <c r="Q68" s="41" t="s">
        <v>0</v>
      </c>
      <c r="R68" s="24"/>
      <c r="S68" s="4">
        <v>138</v>
      </c>
      <c r="T68" s="29">
        <v>0.79761904761904767</v>
      </c>
      <c r="U68" s="26">
        <v>0.20238095238095233</v>
      </c>
    </row>
    <row r="69" spans="1:21" s="4" customFormat="1" x14ac:dyDescent="0.25">
      <c r="A69" s="31">
        <v>46</v>
      </c>
      <c r="B69" s="2" t="s">
        <v>618</v>
      </c>
      <c r="C69" s="31" t="s">
        <v>129</v>
      </c>
      <c r="D69" s="25" t="s">
        <v>5</v>
      </c>
      <c r="F69" s="2" t="s">
        <v>130</v>
      </c>
      <c r="G69" s="4">
        <v>316</v>
      </c>
      <c r="H69" s="24">
        <v>0.99640287769784175</v>
      </c>
      <c r="I69" s="29">
        <v>3.5971223021582736E-3</v>
      </c>
      <c r="J69" s="29"/>
      <c r="K69" s="8">
        <v>0</v>
      </c>
      <c r="L69" s="41" t="s">
        <v>0</v>
      </c>
      <c r="M69" s="41" t="s">
        <v>0</v>
      </c>
      <c r="N69" s="29"/>
      <c r="O69" s="8">
        <v>0</v>
      </c>
      <c r="P69" s="41" t="s">
        <v>0</v>
      </c>
      <c r="Q69" s="41" t="s">
        <v>0</v>
      </c>
      <c r="R69" s="24"/>
      <c r="S69" s="4">
        <v>316</v>
      </c>
      <c r="T69" s="29">
        <v>0.92413793103448272</v>
      </c>
      <c r="U69" s="26">
        <v>7.5862068965517282E-2</v>
      </c>
    </row>
    <row r="70" spans="1:21" x14ac:dyDescent="0.25">
      <c r="A70" s="31">
        <v>47</v>
      </c>
      <c r="B70" s="2" t="s">
        <v>618</v>
      </c>
      <c r="C70" s="31" t="s">
        <v>131</v>
      </c>
      <c r="D70" s="1" t="s">
        <v>20</v>
      </c>
      <c r="F70" s="2" t="s">
        <v>132</v>
      </c>
      <c r="G70" s="8">
        <v>260</v>
      </c>
      <c r="H70" s="22">
        <v>1</v>
      </c>
      <c r="I70" s="22">
        <v>0</v>
      </c>
      <c r="K70" s="8">
        <v>0</v>
      </c>
      <c r="L70" s="41" t="s">
        <v>0</v>
      </c>
      <c r="M70" s="41" t="s">
        <v>0</v>
      </c>
      <c r="O70" s="8">
        <v>234</v>
      </c>
      <c r="P70" s="22">
        <v>4.2999999999999997E-2</v>
      </c>
      <c r="Q70" s="22">
        <v>0.95699999999999996</v>
      </c>
      <c r="S70" s="8">
        <v>234</v>
      </c>
      <c r="T70" s="22">
        <v>0.81200000000000006</v>
      </c>
      <c r="U70" s="22">
        <v>0.188</v>
      </c>
    </row>
    <row r="71" spans="1:21" x14ac:dyDescent="0.25">
      <c r="A71" s="31">
        <v>48</v>
      </c>
      <c r="B71" s="2" t="s">
        <v>618</v>
      </c>
      <c r="C71" s="31" t="s">
        <v>133</v>
      </c>
      <c r="D71" s="1" t="s">
        <v>20</v>
      </c>
      <c r="F71" s="2" t="s">
        <v>696</v>
      </c>
      <c r="G71" s="8">
        <v>44</v>
      </c>
      <c r="H71" s="22">
        <v>1</v>
      </c>
      <c r="I71" s="22">
        <v>0</v>
      </c>
      <c r="K71" s="8">
        <v>0</v>
      </c>
      <c r="L71" s="41" t="s">
        <v>0</v>
      </c>
      <c r="M71" s="41" t="s">
        <v>0</v>
      </c>
      <c r="O71" s="8">
        <v>44</v>
      </c>
      <c r="P71" s="22">
        <v>4.4999999999999998E-2</v>
      </c>
      <c r="Q71" s="22">
        <v>0.95499999999999996</v>
      </c>
      <c r="S71" s="8">
        <v>44</v>
      </c>
      <c r="T71" s="22">
        <v>0.79500000000000004</v>
      </c>
      <c r="U71" s="22">
        <v>0.20499999999999999</v>
      </c>
    </row>
    <row r="72" spans="1:21" x14ac:dyDescent="0.25">
      <c r="A72" s="31">
        <v>49</v>
      </c>
      <c r="B72" s="2" t="s">
        <v>618</v>
      </c>
      <c r="C72" s="31" t="s">
        <v>134</v>
      </c>
      <c r="D72" s="1" t="s">
        <v>20</v>
      </c>
      <c r="F72" s="2" t="s">
        <v>697</v>
      </c>
      <c r="G72" s="8">
        <v>296</v>
      </c>
      <c r="H72" s="22">
        <v>1</v>
      </c>
      <c r="I72" s="22">
        <v>0</v>
      </c>
      <c r="K72" s="8">
        <v>0</v>
      </c>
      <c r="L72" s="41" t="s">
        <v>0</v>
      </c>
      <c r="M72" s="41" t="s">
        <v>0</v>
      </c>
      <c r="O72" s="8">
        <v>284</v>
      </c>
      <c r="P72" s="22">
        <v>6.7000000000000004E-2</v>
      </c>
      <c r="Q72" s="22">
        <v>0.93300000000000005</v>
      </c>
      <c r="S72" s="8">
        <v>286</v>
      </c>
      <c r="T72" s="22">
        <v>0.73099999999999998</v>
      </c>
      <c r="U72" s="22">
        <v>0.26900000000000002</v>
      </c>
    </row>
    <row r="73" spans="1:21" x14ac:dyDescent="0.25">
      <c r="A73" s="31">
        <v>50</v>
      </c>
      <c r="B73" s="2" t="s">
        <v>618</v>
      </c>
      <c r="C73" s="31" t="s">
        <v>135</v>
      </c>
      <c r="D73" s="1" t="s">
        <v>20</v>
      </c>
      <c r="F73" s="2" t="s">
        <v>698</v>
      </c>
      <c r="G73" s="8">
        <v>18</v>
      </c>
      <c r="H73" s="22">
        <v>1</v>
      </c>
      <c r="I73" s="22">
        <v>0</v>
      </c>
      <c r="K73" s="8">
        <v>0</v>
      </c>
      <c r="L73" s="41" t="s">
        <v>0</v>
      </c>
      <c r="M73" s="41" t="s">
        <v>0</v>
      </c>
      <c r="O73" s="8">
        <v>18</v>
      </c>
      <c r="P73" s="22">
        <v>5.6000000000000001E-2</v>
      </c>
      <c r="Q73" s="22">
        <v>0.94399999999999995</v>
      </c>
      <c r="S73" s="8">
        <v>18</v>
      </c>
      <c r="T73" s="22">
        <v>0.66700000000000004</v>
      </c>
      <c r="U73" s="22">
        <v>0.33300000000000002</v>
      </c>
    </row>
    <row r="74" spans="1:21" x14ac:dyDescent="0.25">
      <c r="A74" s="31">
        <v>51</v>
      </c>
      <c r="B74" s="2" t="s">
        <v>618</v>
      </c>
      <c r="C74" s="31" t="s">
        <v>136</v>
      </c>
      <c r="D74" s="1" t="s">
        <v>20</v>
      </c>
      <c r="F74" s="2" t="s">
        <v>699</v>
      </c>
      <c r="G74" s="8">
        <v>250</v>
      </c>
      <c r="H74" s="22">
        <v>1</v>
      </c>
      <c r="I74" s="22">
        <v>0</v>
      </c>
      <c r="K74" s="8">
        <v>0</v>
      </c>
      <c r="L74" s="41" t="s">
        <v>0</v>
      </c>
      <c r="M74" s="41" t="s">
        <v>0</v>
      </c>
      <c r="O74" s="8">
        <v>228</v>
      </c>
      <c r="P74" s="22">
        <v>0.105</v>
      </c>
      <c r="Q74" s="22">
        <v>0.89500000000000002</v>
      </c>
      <c r="S74" s="8">
        <v>242</v>
      </c>
      <c r="T74" s="22">
        <v>0.73099999999999998</v>
      </c>
      <c r="U74" s="22">
        <v>0.26900000000000002</v>
      </c>
    </row>
    <row r="75" spans="1:21" x14ac:dyDescent="0.25">
      <c r="A75" s="31">
        <v>52</v>
      </c>
      <c r="B75" s="2" t="s">
        <v>618</v>
      </c>
      <c r="C75" s="31" t="s">
        <v>137</v>
      </c>
      <c r="D75" s="1" t="s">
        <v>20</v>
      </c>
      <c r="F75" s="2" t="s">
        <v>700</v>
      </c>
      <c r="G75" s="8">
        <v>258</v>
      </c>
      <c r="H75" s="22">
        <v>1</v>
      </c>
      <c r="I75" s="22">
        <v>0</v>
      </c>
      <c r="K75" s="8">
        <v>0</v>
      </c>
      <c r="L75" s="41" t="s">
        <v>0</v>
      </c>
      <c r="M75" s="41" t="s">
        <v>0</v>
      </c>
      <c r="O75" s="8">
        <v>208</v>
      </c>
      <c r="P75" s="22">
        <v>5.2999999999999999E-2</v>
      </c>
      <c r="Q75" s="22">
        <v>0.94699999999999995</v>
      </c>
      <c r="S75" s="8">
        <v>246</v>
      </c>
      <c r="T75" s="22">
        <v>0.85</v>
      </c>
      <c r="U75" s="22">
        <v>0.15</v>
      </c>
    </row>
    <row r="76" spans="1:21" x14ac:dyDescent="0.25">
      <c r="A76" s="31">
        <v>53</v>
      </c>
      <c r="B76" s="2" t="s">
        <v>618</v>
      </c>
      <c r="C76" s="31" t="s">
        <v>138</v>
      </c>
      <c r="D76" s="1" t="s">
        <v>20</v>
      </c>
      <c r="F76" s="2" t="s">
        <v>701</v>
      </c>
      <c r="G76" s="8">
        <v>298</v>
      </c>
      <c r="H76" s="22">
        <v>1</v>
      </c>
      <c r="I76" s="22">
        <v>0</v>
      </c>
      <c r="K76" s="8">
        <v>0</v>
      </c>
      <c r="L76" s="41" t="s">
        <v>0</v>
      </c>
      <c r="M76" s="41" t="s">
        <v>0</v>
      </c>
      <c r="O76" s="8">
        <v>292</v>
      </c>
      <c r="P76" s="22">
        <v>5.0999999999999997E-2</v>
      </c>
      <c r="Q76" s="22">
        <v>0.94899999999999995</v>
      </c>
      <c r="S76" s="8">
        <v>296</v>
      </c>
      <c r="T76" s="22">
        <v>0.71599999999999997</v>
      </c>
      <c r="U76" s="22">
        <v>0.28399999999999997</v>
      </c>
    </row>
    <row r="77" spans="1:21" x14ac:dyDescent="0.25">
      <c r="A77" s="31">
        <v>54</v>
      </c>
      <c r="B77" s="2" t="s">
        <v>618</v>
      </c>
      <c r="C77" s="32" t="s">
        <v>139</v>
      </c>
      <c r="D77" s="25" t="s">
        <v>5</v>
      </c>
      <c r="E77" s="2" t="s">
        <v>81</v>
      </c>
      <c r="F77" s="2" t="s">
        <v>140</v>
      </c>
      <c r="G77" s="8">
        <v>0</v>
      </c>
      <c r="H77" s="41" t="s">
        <v>0</v>
      </c>
      <c r="I77" s="41" t="s">
        <v>0</v>
      </c>
      <c r="K77" s="8">
        <v>0</v>
      </c>
      <c r="L77" s="41" t="s">
        <v>0</v>
      </c>
      <c r="M77" s="41" t="s">
        <v>0</v>
      </c>
      <c r="O77" s="4">
        <v>90</v>
      </c>
      <c r="P77" s="26">
        <v>1.0999999999999999E-2</v>
      </c>
      <c r="Q77" s="26">
        <v>0.98899999999999999</v>
      </c>
      <c r="S77" s="8">
        <v>90</v>
      </c>
      <c r="T77" s="26">
        <v>0.88900000000000001</v>
      </c>
      <c r="U77" s="26">
        <v>0.111</v>
      </c>
    </row>
    <row r="78" spans="1:21" x14ac:dyDescent="0.25">
      <c r="A78" s="31">
        <v>55</v>
      </c>
      <c r="B78" s="2" t="s">
        <v>618</v>
      </c>
      <c r="C78" s="32" t="s">
        <v>141</v>
      </c>
      <c r="D78" s="1" t="s">
        <v>20</v>
      </c>
      <c r="F78" s="2" t="s">
        <v>142</v>
      </c>
      <c r="G78" s="8">
        <v>204</v>
      </c>
      <c r="H78" s="22">
        <v>1</v>
      </c>
      <c r="I78" s="22">
        <v>0</v>
      </c>
      <c r="K78" s="8">
        <v>204</v>
      </c>
      <c r="L78" s="22">
        <v>5.0000000000000001E-3</v>
      </c>
      <c r="M78" s="22">
        <v>0.995</v>
      </c>
      <c r="O78" s="8">
        <v>204</v>
      </c>
      <c r="P78" s="22">
        <v>3.4000000000000002E-2</v>
      </c>
      <c r="Q78" s="22">
        <v>0.96599999999999997</v>
      </c>
      <c r="S78" s="8">
        <v>202</v>
      </c>
      <c r="T78" s="22">
        <v>0.63400000000000001</v>
      </c>
      <c r="U78" s="22">
        <v>0.36599999999999999</v>
      </c>
    </row>
    <row r="79" spans="1:21" x14ac:dyDescent="0.25">
      <c r="A79" s="31">
        <v>56</v>
      </c>
      <c r="B79" s="2" t="s">
        <v>618</v>
      </c>
      <c r="C79" s="32" t="s">
        <v>144</v>
      </c>
      <c r="D79" s="1" t="s">
        <v>20</v>
      </c>
      <c r="F79" s="2" t="s">
        <v>145</v>
      </c>
      <c r="G79" s="8">
        <v>138</v>
      </c>
      <c r="H79" s="22">
        <v>1</v>
      </c>
      <c r="I79" s="22">
        <v>0</v>
      </c>
      <c r="K79" s="8">
        <v>126</v>
      </c>
      <c r="L79" s="24">
        <v>0</v>
      </c>
      <c r="M79" s="24">
        <v>1</v>
      </c>
      <c r="O79" s="8">
        <v>92</v>
      </c>
      <c r="P79" s="22">
        <v>3.3000000000000002E-2</v>
      </c>
      <c r="Q79" s="22">
        <v>0.96699999999999997</v>
      </c>
      <c r="S79" s="8">
        <v>136</v>
      </c>
      <c r="T79" s="22">
        <v>0.75</v>
      </c>
      <c r="U79" s="22">
        <v>0.25</v>
      </c>
    </row>
    <row r="80" spans="1:21" x14ac:dyDescent="0.25">
      <c r="A80" s="31">
        <v>57</v>
      </c>
      <c r="B80" s="2" t="s">
        <v>618</v>
      </c>
      <c r="C80" s="32" t="s">
        <v>147</v>
      </c>
      <c r="D80" s="1" t="s">
        <v>20</v>
      </c>
      <c r="F80" s="2" t="s">
        <v>148</v>
      </c>
      <c r="G80" s="8">
        <v>78</v>
      </c>
      <c r="H80" s="22">
        <v>1</v>
      </c>
      <c r="I80" s="22">
        <v>0</v>
      </c>
      <c r="K80" s="8">
        <v>78</v>
      </c>
      <c r="L80" s="22">
        <v>0</v>
      </c>
      <c r="M80" s="22">
        <v>1</v>
      </c>
      <c r="O80" s="8">
        <v>76</v>
      </c>
      <c r="P80" s="22">
        <v>0</v>
      </c>
      <c r="Q80" s="22">
        <v>1</v>
      </c>
      <c r="S80" s="8">
        <v>80</v>
      </c>
      <c r="T80" s="22">
        <v>0.52500000000000002</v>
      </c>
      <c r="U80" s="22">
        <v>0.47499999999999998</v>
      </c>
    </row>
    <row r="81" spans="1:21" x14ac:dyDescent="0.25">
      <c r="A81" s="31">
        <v>58</v>
      </c>
      <c r="B81" s="2" t="s">
        <v>618</v>
      </c>
      <c r="C81" s="32" t="s">
        <v>150</v>
      </c>
      <c r="D81" s="1" t="s">
        <v>20</v>
      </c>
      <c r="F81" s="2" t="s">
        <v>151</v>
      </c>
      <c r="G81" s="8">
        <v>356</v>
      </c>
      <c r="H81" s="22">
        <v>1</v>
      </c>
      <c r="I81" s="22">
        <v>0</v>
      </c>
      <c r="K81" s="8">
        <v>154</v>
      </c>
      <c r="L81" s="22">
        <v>6.0000000000000001E-3</v>
      </c>
      <c r="M81" s="22">
        <v>0.99399999999999999</v>
      </c>
      <c r="O81" s="8">
        <v>272</v>
      </c>
      <c r="P81" s="22">
        <v>3.3000000000000002E-2</v>
      </c>
      <c r="Q81" s="22">
        <v>0.96699999999999997</v>
      </c>
      <c r="S81" s="8">
        <v>324</v>
      </c>
      <c r="T81" s="22">
        <v>0.41699999999999998</v>
      </c>
      <c r="U81" s="22">
        <v>0.58299999999999996</v>
      </c>
    </row>
    <row r="82" spans="1:21" x14ac:dyDescent="0.25">
      <c r="A82" s="31">
        <v>59</v>
      </c>
      <c r="B82" s="2" t="s">
        <v>618</v>
      </c>
      <c r="C82" s="32" t="s">
        <v>153</v>
      </c>
      <c r="D82" s="1" t="s">
        <v>20</v>
      </c>
      <c r="F82" s="2" t="s">
        <v>154</v>
      </c>
      <c r="G82" s="8">
        <v>168</v>
      </c>
      <c r="H82" s="22">
        <v>1</v>
      </c>
      <c r="I82" s="22">
        <v>0</v>
      </c>
      <c r="K82" s="8">
        <v>174</v>
      </c>
      <c r="L82" s="24">
        <v>1.7000000000000001E-2</v>
      </c>
      <c r="M82" s="24">
        <v>0.98299999999999998</v>
      </c>
      <c r="O82" s="8">
        <f>2*97</f>
        <v>194</v>
      </c>
      <c r="P82" s="24">
        <v>5.3999999999999999E-2</v>
      </c>
      <c r="Q82" s="24">
        <v>0.94599999999999995</v>
      </c>
      <c r="S82" s="8">
        <v>160</v>
      </c>
      <c r="T82" s="22">
        <v>0.71899999999999997</v>
      </c>
      <c r="U82" s="22">
        <v>0.28100000000000003</v>
      </c>
    </row>
    <row r="83" spans="1:21" s="4" customFormat="1" x14ac:dyDescent="0.25">
      <c r="A83" s="31">
        <v>60</v>
      </c>
      <c r="B83" s="2" t="s">
        <v>618</v>
      </c>
      <c r="C83" s="31" t="s">
        <v>156</v>
      </c>
      <c r="D83" s="25" t="s">
        <v>5</v>
      </c>
      <c r="F83" s="2" t="s">
        <v>157</v>
      </c>
      <c r="G83" s="4">
        <v>186</v>
      </c>
      <c r="H83" s="24">
        <v>0.98863636363636365</v>
      </c>
      <c r="I83" s="24">
        <v>1.1363636363636364E-2</v>
      </c>
      <c r="J83" s="24"/>
      <c r="K83" s="8">
        <v>0</v>
      </c>
      <c r="L83" s="41" t="s">
        <v>0</v>
      </c>
      <c r="M83" s="41" t="s">
        <v>0</v>
      </c>
      <c r="N83" s="24"/>
      <c r="O83" s="8">
        <v>0</v>
      </c>
      <c r="P83" s="41" t="s">
        <v>0</v>
      </c>
      <c r="Q83" s="41" t="s">
        <v>0</v>
      </c>
      <c r="R83" s="24"/>
      <c r="S83" s="4">
        <v>186</v>
      </c>
      <c r="T83" s="24">
        <v>0.81818181818181823</v>
      </c>
      <c r="U83" s="26">
        <v>0.18181818181818177</v>
      </c>
    </row>
    <row r="84" spans="1:21" x14ac:dyDescent="0.25">
      <c r="A84" s="31">
        <v>61</v>
      </c>
      <c r="B84" s="2" t="s">
        <v>618</v>
      </c>
      <c r="C84" s="31" t="s">
        <v>158</v>
      </c>
      <c r="D84" s="25" t="s">
        <v>5</v>
      </c>
      <c r="F84" s="4" t="s">
        <v>159</v>
      </c>
      <c r="G84" s="8">
        <v>400</v>
      </c>
      <c r="H84" s="24">
        <v>0.98499999999999999</v>
      </c>
      <c r="I84" s="24">
        <v>1.4999999999999999E-2</v>
      </c>
      <c r="K84" s="8">
        <v>400</v>
      </c>
      <c r="L84" s="22">
        <v>1.2999999999999999E-2</v>
      </c>
      <c r="M84" s="22">
        <v>0.98699999999999999</v>
      </c>
      <c r="O84" s="8">
        <v>0</v>
      </c>
      <c r="P84" s="41" t="s">
        <v>0</v>
      </c>
      <c r="Q84" s="41" t="s">
        <v>0</v>
      </c>
      <c r="S84" s="8">
        <v>0</v>
      </c>
      <c r="T84" s="41" t="s">
        <v>0</v>
      </c>
      <c r="U84" s="41" t="s">
        <v>0</v>
      </c>
    </row>
    <row r="85" spans="1:21" s="4" customFormat="1" x14ac:dyDescent="0.25">
      <c r="A85" s="31">
        <v>62</v>
      </c>
      <c r="B85" s="2" t="s">
        <v>618</v>
      </c>
      <c r="C85" s="31" t="s">
        <v>160</v>
      </c>
      <c r="D85" s="4" t="s">
        <v>74</v>
      </c>
      <c r="F85" s="2" t="s">
        <v>161</v>
      </c>
      <c r="G85" s="4">
        <v>186</v>
      </c>
      <c r="H85" s="24">
        <v>0.989247311827957</v>
      </c>
      <c r="I85" s="24">
        <v>1.0752688172043012E-2</v>
      </c>
      <c r="J85" s="24"/>
      <c r="K85" s="8">
        <v>0</v>
      </c>
      <c r="L85" s="41" t="s">
        <v>0</v>
      </c>
      <c r="M85" s="41" t="s">
        <v>0</v>
      </c>
      <c r="N85" s="24"/>
      <c r="O85" s="8">
        <v>0</v>
      </c>
      <c r="P85" s="41" t="s">
        <v>0</v>
      </c>
      <c r="Q85" s="41" t="s">
        <v>0</v>
      </c>
      <c r="R85" s="24"/>
      <c r="S85" s="4">
        <v>186</v>
      </c>
      <c r="T85" s="24">
        <v>0.83870967741935487</v>
      </c>
      <c r="U85" s="26">
        <v>0.16129032258064513</v>
      </c>
    </row>
    <row r="86" spans="1:21" x14ac:dyDescent="0.25">
      <c r="A86" s="31">
        <v>63</v>
      </c>
      <c r="B86" s="2" t="s">
        <v>618</v>
      </c>
      <c r="C86" s="32" t="s">
        <v>162</v>
      </c>
      <c r="D86" s="1" t="s">
        <v>20</v>
      </c>
      <c r="F86" s="2" t="s">
        <v>163</v>
      </c>
      <c r="G86" s="8">
        <v>88</v>
      </c>
      <c r="H86" s="22">
        <v>0.95499999999999996</v>
      </c>
      <c r="I86" s="22">
        <v>4.4999999999999998E-2</v>
      </c>
      <c r="K86" s="8">
        <v>86</v>
      </c>
      <c r="L86" s="24">
        <v>5.8000000000000052E-2</v>
      </c>
      <c r="M86" s="24">
        <v>0.94199999999999995</v>
      </c>
      <c r="N86" s="4"/>
      <c r="O86" s="8">
        <v>86</v>
      </c>
      <c r="P86" s="24">
        <v>7.0000000000000007E-2</v>
      </c>
      <c r="Q86" s="24">
        <v>0.93</v>
      </c>
      <c r="R86" s="4"/>
      <c r="S86" s="8">
        <v>84</v>
      </c>
      <c r="T86" s="22">
        <v>0.88100000000000001</v>
      </c>
      <c r="U86" s="22">
        <v>0.11899999999999999</v>
      </c>
    </row>
    <row r="87" spans="1:21" x14ac:dyDescent="0.25">
      <c r="A87" s="31">
        <v>64</v>
      </c>
      <c r="B87" s="2" t="s">
        <v>216</v>
      </c>
      <c r="C87" s="32" t="s">
        <v>165</v>
      </c>
      <c r="D87" s="25" t="s">
        <v>5</v>
      </c>
      <c r="E87" s="2" t="s">
        <v>648</v>
      </c>
      <c r="F87" s="2" t="s">
        <v>166</v>
      </c>
      <c r="G87" s="8">
        <v>0</v>
      </c>
      <c r="H87" s="41" t="s">
        <v>0</v>
      </c>
      <c r="I87" s="41" t="s">
        <v>0</v>
      </c>
      <c r="K87" s="8">
        <v>0</v>
      </c>
      <c r="L87" s="41" t="s">
        <v>0</v>
      </c>
      <c r="M87" s="41" t="s">
        <v>0</v>
      </c>
      <c r="O87" s="4">
        <v>1022</v>
      </c>
      <c r="P87" s="26">
        <v>0.10100000000000001</v>
      </c>
      <c r="Q87" s="26">
        <v>0.89900000000000002</v>
      </c>
      <c r="S87" s="8">
        <v>1022</v>
      </c>
      <c r="T87" s="22">
        <v>0.63100000000000001</v>
      </c>
      <c r="U87" s="22">
        <v>0.36899999999999999</v>
      </c>
    </row>
    <row r="88" spans="1:21" x14ac:dyDescent="0.25">
      <c r="A88" s="31">
        <v>65</v>
      </c>
      <c r="B88" s="2" t="s">
        <v>216</v>
      </c>
      <c r="C88" s="32" t="s">
        <v>167</v>
      </c>
      <c r="D88" s="23" t="s">
        <v>30</v>
      </c>
      <c r="F88" s="2" t="s">
        <v>688</v>
      </c>
      <c r="G88" s="8">
        <v>214</v>
      </c>
      <c r="H88" s="22">
        <v>1</v>
      </c>
      <c r="I88" s="22">
        <v>0</v>
      </c>
      <c r="K88" s="8">
        <v>214</v>
      </c>
      <c r="L88" s="24">
        <v>0</v>
      </c>
      <c r="M88" s="24">
        <v>1</v>
      </c>
      <c r="N88" s="4"/>
      <c r="O88" s="8">
        <v>214</v>
      </c>
      <c r="P88" s="29">
        <v>9.8000000000000004E-2</v>
      </c>
      <c r="Q88" s="24">
        <v>0.90200000000000002</v>
      </c>
      <c r="S88" s="8">
        <v>214</v>
      </c>
      <c r="T88" s="22">
        <v>0.67800000000000005</v>
      </c>
      <c r="U88" s="22">
        <v>0.32200000000000001</v>
      </c>
    </row>
    <row r="89" spans="1:21" x14ac:dyDescent="0.25">
      <c r="A89" s="31">
        <v>66</v>
      </c>
      <c r="B89" s="2" t="s">
        <v>216</v>
      </c>
      <c r="C89" s="32" t="s">
        <v>168</v>
      </c>
      <c r="D89" s="25" t="s">
        <v>5</v>
      </c>
      <c r="F89" s="2" t="s">
        <v>169</v>
      </c>
      <c r="G89" s="8">
        <v>0</v>
      </c>
      <c r="H89" s="41" t="s">
        <v>0</v>
      </c>
      <c r="I89" s="41" t="s">
        <v>0</v>
      </c>
      <c r="K89" s="8">
        <v>0</v>
      </c>
      <c r="L89" s="41" t="s">
        <v>0</v>
      </c>
      <c r="M89" s="41" t="s">
        <v>0</v>
      </c>
      <c r="O89" s="4">
        <v>430</v>
      </c>
      <c r="P89" s="26">
        <v>0.115</v>
      </c>
      <c r="Q89" s="26">
        <v>0.88500000000000001</v>
      </c>
      <c r="S89" s="8">
        <v>430</v>
      </c>
      <c r="T89" s="26">
        <v>0.53100000000000003</v>
      </c>
      <c r="U89" s="26">
        <f>0.469</f>
        <v>0.46899999999999997</v>
      </c>
    </row>
    <row r="90" spans="1:21" x14ac:dyDescent="0.25">
      <c r="A90" s="31">
        <v>67</v>
      </c>
      <c r="B90" s="2" t="s">
        <v>216</v>
      </c>
      <c r="C90" s="32" t="s">
        <v>170</v>
      </c>
      <c r="D90" s="25" t="s">
        <v>5</v>
      </c>
      <c r="E90" s="2" t="s">
        <v>81</v>
      </c>
      <c r="F90" s="2" t="s">
        <v>638</v>
      </c>
      <c r="G90" s="8">
        <v>0</v>
      </c>
      <c r="H90" s="41" t="s">
        <v>0</v>
      </c>
      <c r="I90" s="41" t="s">
        <v>0</v>
      </c>
      <c r="K90" s="8">
        <v>0</v>
      </c>
      <c r="L90" s="41" t="s">
        <v>0</v>
      </c>
      <c r="M90" s="41" t="s">
        <v>0</v>
      </c>
      <c r="O90" s="4">
        <v>36</v>
      </c>
      <c r="P90" s="26">
        <v>0.20799999999999999</v>
      </c>
      <c r="Q90" s="26">
        <v>0.79200000000000004</v>
      </c>
      <c r="S90" s="8">
        <v>48</v>
      </c>
      <c r="T90" s="26">
        <v>0.6</v>
      </c>
      <c r="U90" s="26">
        <v>0.4</v>
      </c>
    </row>
    <row r="91" spans="1:21" x14ac:dyDescent="0.25">
      <c r="A91" s="31">
        <v>68</v>
      </c>
      <c r="B91" s="2" t="s">
        <v>216</v>
      </c>
      <c r="C91" s="31" t="s">
        <v>171</v>
      </c>
      <c r="D91" s="25" t="s">
        <v>5</v>
      </c>
      <c r="E91" s="2"/>
      <c r="F91" s="2" t="s">
        <v>172</v>
      </c>
      <c r="G91" s="4">
        <v>216</v>
      </c>
      <c r="H91" s="24">
        <v>1</v>
      </c>
      <c r="I91" s="24">
        <v>0</v>
      </c>
      <c r="J91" s="24"/>
      <c r="K91" s="8">
        <v>0</v>
      </c>
      <c r="L91" s="41" t="s">
        <v>0</v>
      </c>
      <c r="M91" s="41" t="s">
        <v>0</v>
      </c>
      <c r="N91" s="24"/>
      <c r="O91" s="8">
        <v>0</v>
      </c>
      <c r="P91" s="41" t="s">
        <v>0</v>
      </c>
      <c r="Q91" s="41" t="s">
        <v>0</v>
      </c>
      <c r="R91" s="24"/>
      <c r="S91" s="4">
        <v>216</v>
      </c>
      <c r="T91" s="24">
        <v>0.6342592592592593</v>
      </c>
      <c r="U91" s="26">
        <v>0.3657407407407407</v>
      </c>
    </row>
    <row r="92" spans="1:21" s="4" customFormat="1" x14ac:dyDescent="0.25">
      <c r="A92" s="31">
        <v>69</v>
      </c>
      <c r="B92" s="2" t="s">
        <v>216</v>
      </c>
      <c r="C92" s="34" t="s">
        <v>725</v>
      </c>
      <c r="D92" s="4" t="s">
        <v>74</v>
      </c>
      <c r="E92" s="2" t="s">
        <v>173</v>
      </c>
      <c r="F92" s="2" t="s">
        <v>174</v>
      </c>
      <c r="G92" s="8">
        <v>0</v>
      </c>
      <c r="H92" s="41" t="s">
        <v>0</v>
      </c>
      <c r="I92" s="41" t="s">
        <v>0</v>
      </c>
      <c r="K92" s="8">
        <v>526</v>
      </c>
      <c r="L92" s="22">
        <v>0</v>
      </c>
      <c r="M92" s="22">
        <v>1</v>
      </c>
      <c r="O92" s="8">
        <v>526</v>
      </c>
      <c r="P92" s="22">
        <v>0</v>
      </c>
      <c r="Q92" s="22">
        <v>1</v>
      </c>
      <c r="S92" s="8">
        <v>526</v>
      </c>
      <c r="T92" s="29">
        <v>0.375</v>
      </c>
      <c r="U92" s="29">
        <v>0.625</v>
      </c>
    </row>
    <row r="93" spans="1:21" x14ac:dyDescent="0.25">
      <c r="A93" s="31">
        <v>70</v>
      </c>
      <c r="B93" s="2" t="s">
        <v>216</v>
      </c>
      <c r="C93" s="32" t="s">
        <v>175</v>
      </c>
      <c r="D93" s="1" t="s">
        <v>20</v>
      </c>
      <c r="F93" s="2" t="s">
        <v>176</v>
      </c>
      <c r="G93" s="8">
        <v>54</v>
      </c>
      <c r="H93" s="22">
        <v>1</v>
      </c>
      <c r="I93" s="22">
        <v>0</v>
      </c>
      <c r="K93" s="8">
        <v>54</v>
      </c>
      <c r="L93" s="22">
        <v>0</v>
      </c>
      <c r="M93" s="22">
        <v>1</v>
      </c>
      <c r="O93" s="8">
        <v>54</v>
      </c>
      <c r="P93" s="22">
        <v>0</v>
      </c>
      <c r="Q93" s="22">
        <v>1</v>
      </c>
      <c r="S93" s="8">
        <v>54</v>
      </c>
      <c r="T93" s="22">
        <v>0.46300000000000002</v>
      </c>
      <c r="U93" s="22">
        <v>0.53700000000000003</v>
      </c>
    </row>
    <row r="94" spans="1:21" x14ac:dyDescent="0.25">
      <c r="A94" s="31">
        <v>71</v>
      </c>
      <c r="B94" s="2" t="s">
        <v>216</v>
      </c>
      <c r="C94" s="32" t="s">
        <v>178</v>
      </c>
      <c r="D94" s="23" t="s">
        <v>30</v>
      </c>
      <c r="F94" s="2" t="s">
        <v>687</v>
      </c>
      <c r="G94" s="8">
        <v>214</v>
      </c>
      <c r="H94" s="22">
        <v>1</v>
      </c>
      <c r="I94" s="22">
        <v>0</v>
      </c>
      <c r="K94" s="8">
        <v>214</v>
      </c>
      <c r="L94" s="24">
        <v>0</v>
      </c>
      <c r="M94" s="24">
        <v>1</v>
      </c>
      <c r="N94" s="4"/>
      <c r="O94" s="8">
        <v>214</v>
      </c>
      <c r="P94" s="29">
        <v>9.8000000000000004E-2</v>
      </c>
      <c r="Q94" s="24">
        <v>0.90200000000000002</v>
      </c>
      <c r="S94" s="8">
        <v>214</v>
      </c>
      <c r="T94" s="22">
        <v>0.57899999999999996</v>
      </c>
      <c r="U94" s="22">
        <v>0.42099999999999999</v>
      </c>
    </row>
    <row r="95" spans="1:21" x14ac:dyDescent="0.25">
      <c r="A95" s="31">
        <v>72</v>
      </c>
      <c r="B95" s="2" t="s">
        <v>216</v>
      </c>
      <c r="C95" s="32" t="s">
        <v>179</v>
      </c>
      <c r="D95" s="25" t="s">
        <v>5</v>
      </c>
      <c r="E95" s="2" t="s">
        <v>648</v>
      </c>
      <c r="F95" s="2" t="s">
        <v>180</v>
      </c>
      <c r="G95" s="8">
        <v>0</v>
      </c>
      <c r="H95" s="41" t="s">
        <v>0</v>
      </c>
      <c r="I95" s="41" t="s">
        <v>0</v>
      </c>
      <c r="K95" s="8">
        <v>0</v>
      </c>
      <c r="L95" s="41" t="s">
        <v>0</v>
      </c>
      <c r="M95" s="41" t="s">
        <v>0</v>
      </c>
      <c r="O95" s="4">
        <v>1084</v>
      </c>
      <c r="P95" s="26">
        <v>0.06</v>
      </c>
      <c r="Q95" s="26">
        <v>0.94</v>
      </c>
      <c r="S95" s="8">
        <v>1084</v>
      </c>
      <c r="T95" s="26">
        <v>0.47399999999999998</v>
      </c>
      <c r="U95" s="26">
        <v>0.52600000000000002</v>
      </c>
    </row>
    <row r="96" spans="1:21" x14ac:dyDescent="0.25">
      <c r="A96" s="31">
        <v>73</v>
      </c>
      <c r="B96" s="2" t="s">
        <v>216</v>
      </c>
      <c r="C96" s="34" t="s">
        <v>725</v>
      </c>
      <c r="D96" s="4" t="s">
        <v>74</v>
      </c>
      <c r="E96" s="2" t="s">
        <v>173</v>
      </c>
      <c r="F96" s="2" t="s">
        <v>181</v>
      </c>
      <c r="G96" s="8">
        <v>0</v>
      </c>
      <c r="H96" s="41" t="s">
        <v>0</v>
      </c>
      <c r="I96" s="41" t="s">
        <v>0</v>
      </c>
      <c r="J96" s="4"/>
      <c r="K96" s="8">
        <v>434</v>
      </c>
      <c r="L96" s="22">
        <v>0</v>
      </c>
      <c r="M96" s="22">
        <v>1</v>
      </c>
      <c r="O96" s="8">
        <v>434</v>
      </c>
      <c r="P96" s="22">
        <v>0</v>
      </c>
      <c r="Q96" s="22">
        <v>1</v>
      </c>
      <c r="S96" s="8">
        <v>434</v>
      </c>
      <c r="T96" s="26">
        <v>0.48399999999999999</v>
      </c>
      <c r="U96" s="26">
        <v>0.51600000000000001</v>
      </c>
    </row>
    <row r="97" spans="1:21" x14ac:dyDescent="0.25">
      <c r="A97" s="31">
        <v>74</v>
      </c>
      <c r="B97" s="2" t="s">
        <v>216</v>
      </c>
      <c r="C97" s="32" t="s">
        <v>182</v>
      </c>
      <c r="D97" s="1" t="s">
        <v>20</v>
      </c>
      <c r="F97" s="2" t="s">
        <v>183</v>
      </c>
      <c r="G97" s="8">
        <v>70</v>
      </c>
      <c r="H97" s="22">
        <v>1</v>
      </c>
      <c r="I97" s="22">
        <v>0</v>
      </c>
      <c r="K97" s="8">
        <v>70</v>
      </c>
      <c r="L97" s="22">
        <v>0</v>
      </c>
      <c r="M97" s="22">
        <v>1</v>
      </c>
      <c r="O97" s="8">
        <v>70</v>
      </c>
      <c r="P97" s="22">
        <v>7.0999999999999994E-2</v>
      </c>
      <c r="Q97" s="22">
        <v>0.92900000000000005</v>
      </c>
      <c r="S97" s="8">
        <v>70</v>
      </c>
      <c r="T97" s="22">
        <v>0.77100000000000002</v>
      </c>
      <c r="U97" s="22">
        <v>0.22900000000000001</v>
      </c>
    </row>
    <row r="98" spans="1:21" x14ac:dyDescent="0.25">
      <c r="A98" s="31">
        <v>75</v>
      </c>
      <c r="B98" s="2" t="s">
        <v>216</v>
      </c>
      <c r="C98" s="31" t="s">
        <v>185</v>
      </c>
      <c r="D98" s="1" t="s">
        <v>20</v>
      </c>
      <c r="F98" s="2" t="s">
        <v>186</v>
      </c>
      <c r="G98" s="8">
        <v>120</v>
      </c>
      <c r="H98" s="22">
        <v>1</v>
      </c>
      <c r="I98" s="22">
        <v>0</v>
      </c>
      <c r="K98" s="8">
        <v>112</v>
      </c>
      <c r="L98" s="22">
        <v>8.9999999999999993E-3</v>
      </c>
      <c r="M98" s="22">
        <v>0.99099999999999999</v>
      </c>
      <c r="O98" s="8">
        <v>118</v>
      </c>
      <c r="P98" s="22">
        <v>7.5999999999999998E-2</v>
      </c>
      <c r="Q98" s="22">
        <v>0.92400000000000004</v>
      </c>
      <c r="S98" s="8">
        <v>118</v>
      </c>
      <c r="T98" s="22">
        <v>0.66100000000000003</v>
      </c>
      <c r="U98" s="22">
        <v>0.33900000000000002</v>
      </c>
    </row>
    <row r="99" spans="1:21" x14ac:dyDescent="0.25">
      <c r="A99" s="31">
        <v>76</v>
      </c>
      <c r="B99" s="2" t="s">
        <v>216</v>
      </c>
      <c r="C99" s="31" t="s">
        <v>188</v>
      </c>
      <c r="D99" s="1" t="s">
        <v>20</v>
      </c>
      <c r="F99" s="2" t="s">
        <v>189</v>
      </c>
      <c r="G99" s="8">
        <v>172</v>
      </c>
      <c r="H99" s="22">
        <v>1</v>
      </c>
      <c r="I99" s="22">
        <v>0</v>
      </c>
      <c r="K99" s="8">
        <v>0</v>
      </c>
      <c r="L99" s="41" t="s">
        <v>0</v>
      </c>
      <c r="M99" s="41" t="s">
        <v>0</v>
      </c>
      <c r="O99" s="8">
        <v>172</v>
      </c>
      <c r="P99" s="22">
        <v>7.0000000000000007E-2</v>
      </c>
      <c r="Q99" s="22">
        <v>0.93</v>
      </c>
      <c r="S99" s="8">
        <v>184</v>
      </c>
      <c r="T99" s="22">
        <v>0.66800000000000004</v>
      </c>
      <c r="U99" s="22">
        <v>0.33200000000000002</v>
      </c>
    </row>
    <row r="100" spans="1:21" x14ac:dyDescent="0.25">
      <c r="A100" s="31">
        <v>77</v>
      </c>
      <c r="B100" s="2" t="s">
        <v>216</v>
      </c>
      <c r="C100" s="32" t="s">
        <v>190</v>
      </c>
      <c r="D100" s="1" t="s">
        <v>20</v>
      </c>
      <c r="F100" s="2" t="s">
        <v>191</v>
      </c>
      <c r="G100" s="8">
        <v>108</v>
      </c>
      <c r="H100" s="22">
        <v>0.98099999999999998</v>
      </c>
      <c r="I100" s="22">
        <v>1.9E-2</v>
      </c>
      <c r="K100" s="8">
        <v>108</v>
      </c>
      <c r="L100" s="22">
        <v>0</v>
      </c>
      <c r="M100" s="22">
        <v>1</v>
      </c>
      <c r="O100" s="8">
        <v>108</v>
      </c>
      <c r="P100" s="22">
        <v>0.111</v>
      </c>
      <c r="Q100" s="22">
        <v>0.88900000000000001</v>
      </c>
      <c r="S100" s="8">
        <v>106</v>
      </c>
      <c r="T100" s="22">
        <v>0.72599999999999998</v>
      </c>
      <c r="U100" s="22">
        <v>0.27400000000000002</v>
      </c>
    </row>
    <row r="101" spans="1:21" x14ac:dyDescent="0.25">
      <c r="A101" s="31">
        <v>78</v>
      </c>
      <c r="B101" s="2" t="s">
        <v>216</v>
      </c>
      <c r="C101" s="32" t="s">
        <v>193</v>
      </c>
      <c r="D101" s="1" t="s">
        <v>20</v>
      </c>
      <c r="F101" s="2" t="s">
        <v>194</v>
      </c>
      <c r="G101" s="8">
        <v>84</v>
      </c>
      <c r="H101" s="22">
        <v>0.96399999999999997</v>
      </c>
      <c r="I101" s="22">
        <v>3.5999999999999997E-2</v>
      </c>
      <c r="K101" s="8">
        <v>84</v>
      </c>
      <c r="L101" s="22">
        <v>1.2E-2</v>
      </c>
      <c r="M101" s="22">
        <v>0.98799999999999999</v>
      </c>
      <c r="O101" s="8">
        <v>84</v>
      </c>
      <c r="P101" s="22">
        <v>7.0999999999999994E-2</v>
      </c>
      <c r="Q101" s="22">
        <v>0.92900000000000005</v>
      </c>
      <c r="S101" s="8">
        <v>84</v>
      </c>
      <c r="T101" s="22">
        <v>0.25</v>
      </c>
      <c r="U101" s="22">
        <v>0.75</v>
      </c>
    </row>
    <row r="102" spans="1:21" x14ac:dyDescent="0.25">
      <c r="A102" s="31">
        <v>79</v>
      </c>
      <c r="B102" s="2" t="s">
        <v>216</v>
      </c>
      <c r="C102" s="32" t="s">
        <v>196</v>
      </c>
      <c r="D102" s="1" t="s">
        <v>20</v>
      </c>
      <c r="F102" s="2" t="s">
        <v>734</v>
      </c>
      <c r="G102" s="8">
        <v>66</v>
      </c>
      <c r="H102" s="22">
        <v>1</v>
      </c>
      <c r="I102" s="22">
        <v>0</v>
      </c>
      <c r="K102" s="8">
        <v>64</v>
      </c>
      <c r="L102" s="22">
        <v>0</v>
      </c>
      <c r="M102" s="22">
        <v>1</v>
      </c>
      <c r="O102" s="8">
        <v>66</v>
      </c>
      <c r="P102" s="22">
        <v>0.03</v>
      </c>
      <c r="Q102" s="22">
        <v>0.97</v>
      </c>
      <c r="S102" s="8">
        <v>66</v>
      </c>
      <c r="T102" s="22">
        <v>9.0999999999999998E-2</v>
      </c>
      <c r="U102" s="22">
        <v>0.90900000000000003</v>
      </c>
    </row>
    <row r="103" spans="1:21" x14ac:dyDescent="0.25">
      <c r="A103" s="31">
        <v>80</v>
      </c>
      <c r="B103" s="2" t="s">
        <v>216</v>
      </c>
      <c r="C103" s="32" t="s">
        <v>198</v>
      </c>
      <c r="D103" s="1" t="s">
        <v>20</v>
      </c>
      <c r="F103" s="2" t="s">
        <v>199</v>
      </c>
      <c r="G103" s="8">
        <v>94</v>
      </c>
      <c r="H103" s="22">
        <v>1</v>
      </c>
      <c r="I103" s="22">
        <v>0</v>
      </c>
      <c r="K103" s="8">
        <v>94</v>
      </c>
      <c r="L103" s="22">
        <v>3.2000000000000001E-2</v>
      </c>
      <c r="M103" s="22">
        <v>0.96799999999999997</v>
      </c>
      <c r="O103" s="8">
        <v>94</v>
      </c>
      <c r="P103" s="22">
        <v>1.0999999999999999E-2</v>
      </c>
      <c r="Q103" s="22">
        <v>0.98899999999999999</v>
      </c>
      <c r="S103" s="8">
        <v>88</v>
      </c>
      <c r="T103" s="22">
        <v>0.17</v>
      </c>
      <c r="U103" s="22">
        <v>0.83</v>
      </c>
    </row>
    <row r="104" spans="1:21" x14ac:dyDescent="0.25">
      <c r="A104" s="31">
        <v>81</v>
      </c>
      <c r="B104" s="2" t="s">
        <v>216</v>
      </c>
      <c r="C104" s="32" t="s">
        <v>201</v>
      </c>
      <c r="D104" s="25" t="s">
        <v>5</v>
      </c>
      <c r="E104" s="2" t="s">
        <v>648</v>
      </c>
      <c r="F104" s="2" t="s">
        <v>202</v>
      </c>
      <c r="G104" s="8">
        <v>0</v>
      </c>
      <c r="H104" s="41" t="s">
        <v>0</v>
      </c>
      <c r="I104" s="41" t="s">
        <v>0</v>
      </c>
      <c r="K104" s="8">
        <v>0</v>
      </c>
      <c r="L104" s="41" t="s">
        <v>0</v>
      </c>
      <c r="M104" s="41" t="s">
        <v>0</v>
      </c>
      <c r="O104" s="4">
        <v>1158</v>
      </c>
      <c r="P104" s="26">
        <v>5.8000000000000003E-2</v>
      </c>
      <c r="Q104" s="26">
        <v>0.94199999999999995</v>
      </c>
      <c r="S104" s="8">
        <v>1156</v>
      </c>
      <c r="T104" s="26">
        <v>9.6000000000000002E-2</v>
      </c>
      <c r="U104" s="26">
        <v>0.90400000000000003</v>
      </c>
    </row>
    <row r="105" spans="1:21" x14ac:dyDescent="0.25">
      <c r="A105" s="31">
        <v>82</v>
      </c>
      <c r="B105" s="2" t="s">
        <v>216</v>
      </c>
      <c r="C105" s="32" t="s">
        <v>203</v>
      </c>
      <c r="D105" s="1" t="s">
        <v>20</v>
      </c>
      <c r="F105" s="2" t="s">
        <v>204</v>
      </c>
      <c r="G105" s="8">
        <v>178</v>
      </c>
      <c r="H105" s="22">
        <v>0.99399999999999999</v>
      </c>
      <c r="I105" s="22">
        <v>6.0000000000000001E-3</v>
      </c>
      <c r="K105" s="8">
        <v>176</v>
      </c>
      <c r="L105" s="22">
        <v>1.7000000000000001E-2</v>
      </c>
      <c r="M105" s="22">
        <v>0.98299999999999998</v>
      </c>
      <c r="O105" s="8">
        <v>178</v>
      </c>
      <c r="P105" s="22">
        <v>6.2E-2</v>
      </c>
      <c r="Q105" s="22">
        <v>0.93799999999999994</v>
      </c>
      <c r="S105" s="8">
        <v>178</v>
      </c>
      <c r="T105" s="22">
        <v>0.33700000000000002</v>
      </c>
      <c r="U105" s="22">
        <v>0.66300000000000003</v>
      </c>
    </row>
    <row r="106" spans="1:21" x14ac:dyDescent="0.25">
      <c r="A106" s="31">
        <v>83</v>
      </c>
      <c r="B106" s="2" t="s">
        <v>216</v>
      </c>
      <c r="C106" s="32" t="s">
        <v>206</v>
      </c>
      <c r="D106" s="25" t="s">
        <v>5</v>
      </c>
      <c r="F106" s="2" t="s">
        <v>207</v>
      </c>
      <c r="G106" s="8">
        <v>0</v>
      </c>
      <c r="H106" s="41" t="s">
        <v>0</v>
      </c>
      <c r="I106" s="41" t="s">
        <v>0</v>
      </c>
      <c r="K106" s="8">
        <v>0</v>
      </c>
      <c r="L106" s="41" t="s">
        <v>0</v>
      </c>
      <c r="M106" s="41" t="s">
        <v>0</v>
      </c>
      <c r="O106" s="4">
        <v>770</v>
      </c>
      <c r="P106" s="26">
        <v>7.0000000000000007E-2</v>
      </c>
      <c r="Q106" s="26">
        <v>0.93</v>
      </c>
      <c r="S106" s="8">
        <v>770</v>
      </c>
      <c r="T106" s="26">
        <v>0.22</v>
      </c>
      <c r="U106" s="26">
        <v>0.78</v>
      </c>
    </row>
    <row r="107" spans="1:21" x14ac:dyDescent="0.25">
      <c r="A107" s="31">
        <v>84</v>
      </c>
      <c r="B107" s="2" t="s">
        <v>216</v>
      </c>
      <c r="C107" s="34" t="s">
        <v>731</v>
      </c>
      <c r="D107" s="4" t="s">
        <v>74</v>
      </c>
      <c r="E107" s="4" t="s">
        <v>723</v>
      </c>
      <c r="F107" s="2" t="s">
        <v>208</v>
      </c>
      <c r="G107" s="8">
        <v>0</v>
      </c>
      <c r="H107" s="41" t="s">
        <v>0</v>
      </c>
      <c r="I107" s="41" t="s">
        <v>0</v>
      </c>
      <c r="K107" s="8">
        <v>0</v>
      </c>
      <c r="L107" s="41" t="s">
        <v>0</v>
      </c>
      <c r="M107" s="41" t="s">
        <v>0</v>
      </c>
      <c r="O107" s="4">
        <v>2040</v>
      </c>
      <c r="P107" s="26">
        <v>6.4000000000000001E-2</v>
      </c>
      <c r="Q107" s="26">
        <v>0.93600000000000005</v>
      </c>
      <c r="S107" s="4">
        <v>2040</v>
      </c>
      <c r="T107" s="26">
        <v>0.222</v>
      </c>
      <c r="U107" s="26">
        <v>0.77800000000000002</v>
      </c>
    </row>
    <row r="108" spans="1:21" x14ac:dyDescent="0.25">
      <c r="A108" s="31">
        <v>85</v>
      </c>
      <c r="B108" s="2" t="s">
        <v>216</v>
      </c>
      <c r="C108" s="32" t="s">
        <v>209</v>
      </c>
      <c r="D108" s="25" t="s">
        <v>5</v>
      </c>
      <c r="E108" s="2" t="s">
        <v>648</v>
      </c>
      <c r="F108" s="2" t="s">
        <v>210</v>
      </c>
      <c r="G108" s="8">
        <v>0</v>
      </c>
      <c r="H108" s="41" t="s">
        <v>0</v>
      </c>
      <c r="I108" s="41" t="s">
        <v>0</v>
      </c>
      <c r="K108" s="8">
        <v>0</v>
      </c>
      <c r="L108" s="41" t="s">
        <v>0</v>
      </c>
      <c r="M108" s="41" t="s">
        <v>0</v>
      </c>
      <c r="O108" s="4">
        <v>1094</v>
      </c>
      <c r="P108" s="26">
        <v>0.05</v>
      </c>
      <c r="Q108" s="26">
        <v>0.95</v>
      </c>
      <c r="S108" s="8">
        <v>1094</v>
      </c>
      <c r="T108" s="26">
        <v>0.65600000000000003</v>
      </c>
      <c r="U108" s="26">
        <v>0.34399999999999997</v>
      </c>
    </row>
    <row r="109" spans="1:21" x14ac:dyDescent="0.25">
      <c r="A109" s="31">
        <v>86</v>
      </c>
      <c r="B109" s="2" t="s">
        <v>216</v>
      </c>
      <c r="C109" s="32" t="s">
        <v>211</v>
      </c>
      <c r="D109" s="1" t="s">
        <v>20</v>
      </c>
      <c r="F109" s="2" t="s">
        <v>213</v>
      </c>
      <c r="G109" s="8">
        <v>104</v>
      </c>
      <c r="H109" s="22">
        <v>1</v>
      </c>
      <c r="I109" s="22">
        <v>0</v>
      </c>
      <c r="K109" s="8">
        <v>108</v>
      </c>
      <c r="L109" s="24">
        <v>0</v>
      </c>
      <c r="M109" s="24">
        <v>1</v>
      </c>
      <c r="N109" s="4"/>
      <c r="O109" s="8">
        <v>106</v>
      </c>
      <c r="P109" s="24">
        <v>7.4999999999999997E-2</v>
      </c>
      <c r="Q109" s="24">
        <v>0.92500000000000004</v>
      </c>
      <c r="S109" s="8">
        <v>106</v>
      </c>
      <c r="T109" s="22">
        <v>0.56599999999999995</v>
      </c>
      <c r="U109" s="22">
        <v>0.434</v>
      </c>
    </row>
    <row r="110" spans="1:21" x14ac:dyDescent="0.25">
      <c r="A110" s="31">
        <v>87</v>
      </c>
      <c r="B110" s="2" t="s">
        <v>216</v>
      </c>
      <c r="C110" s="32" t="s">
        <v>214</v>
      </c>
      <c r="D110" s="25" t="s">
        <v>5</v>
      </c>
      <c r="F110" s="2" t="s">
        <v>215</v>
      </c>
      <c r="G110" s="8">
        <v>0</v>
      </c>
      <c r="H110" s="41" t="s">
        <v>0</v>
      </c>
      <c r="I110" s="41" t="s">
        <v>0</v>
      </c>
      <c r="K110" s="8">
        <v>0</v>
      </c>
      <c r="L110" s="41" t="s">
        <v>0</v>
      </c>
      <c r="M110" s="41" t="s">
        <v>0</v>
      </c>
      <c r="O110" s="4">
        <v>210</v>
      </c>
      <c r="P110" s="26">
        <v>0.11899999999999999</v>
      </c>
      <c r="Q110" s="26">
        <v>0.88100000000000001</v>
      </c>
      <c r="S110" s="8">
        <v>210</v>
      </c>
      <c r="T110" s="26">
        <v>0.33800000000000002</v>
      </c>
      <c r="U110" s="26">
        <v>0.66200000000000003</v>
      </c>
    </row>
    <row r="111" spans="1:21" x14ac:dyDescent="0.25">
      <c r="A111" s="31">
        <v>88</v>
      </c>
      <c r="B111" s="2" t="s">
        <v>216</v>
      </c>
      <c r="C111" s="32" t="s">
        <v>217</v>
      </c>
      <c r="D111" s="1" t="s">
        <v>20</v>
      </c>
      <c r="F111" s="2" t="s">
        <v>218</v>
      </c>
      <c r="G111" s="8">
        <v>178</v>
      </c>
      <c r="H111" s="22">
        <v>1</v>
      </c>
      <c r="I111" s="22">
        <v>0</v>
      </c>
      <c r="K111" s="8">
        <v>174</v>
      </c>
      <c r="L111" s="22">
        <v>0</v>
      </c>
      <c r="M111" s="22">
        <v>1</v>
      </c>
      <c r="O111" s="8">
        <v>176</v>
      </c>
      <c r="P111" s="22">
        <v>4.4999999999999998E-2</v>
      </c>
      <c r="Q111" s="22">
        <v>0.95499999999999996</v>
      </c>
      <c r="S111" s="8">
        <v>176</v>
      </c>
      <c r="T111" s="22">
        <v>0.24399999999999999</v>
      </c>
      <c r="U111" s="22">
        <v>0.75600000000000001</v>
      </c>
    </row>
    <row r="112" spans="1:21" x14ac:dyDescent="0.25">
      <c r="A112" s="31">
        <v>89</v>
      </c>
      <c r="B112" s="2" t="s">
        <v>216</v>
      </c>
      <c r="C112" s="32" t="s">
        <v>220</v>
      </c>
      <c r="D112" s="25" t="s">
        <v>5</v>
      </c>
      <c r="F112" s="2" t="s">
        <v>221</v>
      </c>
      <c r="G112" s="8">
        <v>196</v>
      </c>
      <c r="H112" s="24">
        <v>1</v>
      </c>
      <c r="I112" s="24">
        <v>0</v>
      </c>
      <c r="K112" s="8">
        <v>196</v>
      </c>
      <c r="L112" s="22">
        <v>0</v>
      </c>
      <c r="M112" s="22">
        <v>1</v>
      </c>
      <c r="O112" s="8">
        <v>0</v>
      </c>
      <c r="P112" s="41" t="s">
        <v>0</v>
      </c>
      <c r="Q112" s="41" t="s">
        <v>0</v>
      </c>
      <c r="S112" s="8">
        <v>0</v>
      </c>
      <c r="T112" s="41" t="s">
        <v>0</v>
      </c>
      <c r="U112" s="41" t="s">
        <v>0</v>
      </c>
    </row>
    <row r="113" spans="1:21" x14ac:dyDescent="0.25">
      <c r="A113" s="31">
        <v>90</v>
      </c>
      <c r="B113" s="2" t="s">
        <v>216</v>
      </c>
      <c r="C113" s="32" t="s">
        <v>222</v>
      </c>
      <c r="D113" s="25" t="s">
        <v>5</v>
      </c>
      <c r="E113" s="2" t="s">
        <v>648</v>
      </c>
      <c r="F113" s="2" t="s">
        <v>223</v>
      </c>
      <c r="G113" s="8">
        <v>0</v>
      </c>
      <c r="H113" s="41" t="s">
        <v>0</v>
      </c>
      <c r="I113" s="41" t="s">
        <v>0</v>
      </c>
      <c r="K113" s="8">
        <v>0</v>
      </c>
      <c r="L113" s="41" t="s">
        <v>0</v>
      </c>
      <c r="M113" s="41" t="s">
        <v>0</v>
      </c>
      <c r="O113" s="4">
        <v>1232</v>
      </c>
      <c r="P113" s="26">
        <v>0.09</v>
      </c>
      <c r="Q113" s="26">
        <v>0.91</v>
      </c>
      <c r="S113" s="8">
        <v>1232</v>
      </c>
      <c r="T113" s="26">
        <v>0.47799999999999998</v>
      </c>
      <c r="U113" s="26">
        <v>0.52200000000000002</v>
      </c>
    </row>
    <row r="114" spans="1:21" x14ac:dyDescent="0.25">
      <c r="A114" s="31">
        <v>91</v>
      </c>
      <c r="B114" s="2" t="s">
        <v>216</v>
      </c>
      <c r="C114" s="32" t="s">
        <v>224</v>
      </c>
      <c r="D114" s="23" t="s">
        <v>30</v>
      </c>
      <c r="F114" s="30" t="s">
        <v>664</v>
      </c>
      <c r="G114" s="8">
        <v>198</v>
      </c>
      <c r="H114" s="22">
        <v>1</v>
      </c>
      <c r="I114" s="22">
        <v>0</v>
      </c>
      <c r="K114" s="8">
        <v>198</v>
      </c>
      <c r="L114" s="29">
        <v>5.0000000000000001E-3</v>
      </c>
      <c r="M114" s="24">
        <v>0.995</v>
      </c>
      <c r="N114" s="4"/>
      <c r="O114" s="8">
        <v>198</v>
      </c>
      <c r="P114" s="24">
        <v>8.1000000000000003E-2</v>
      </c>
      <c r="Q114" s="24">
        <v>0.91900000000000004</v>
      </c>
      <c r="S114" s="8">
        <v>198</v>
      </c>
      <c r="T114" s="22">
        <v>0.23200000000000001</v>
      </c>
      <c r="U114" s="22">
        <v>0.76800000000000002</v>
      </c>
    </row>
    <row r="115" spans="1:21" x14ac:dyDescent="0.25">
      <c r="A115" s="31">
        <v>92</v>
      </c>
      <c r="B115" s="2" t="s">
        <v>216</v>
      </c>
      <c r="C115" s="32" t="s">
        <v>225</v>
      </c>
      <c r="D115" s="23" t="s">
        <v>30</v>
      </c>
      <c r="F115" s="30" t="s">
        <v>657</v>
      </c>
      <c r="G115" s="8">
        <v>182</v>
      </c>
      <c r="H115" s="22">
        <v>1</v>
      </c>
      <c r="I115" s="22">
        <v>0</v>
      </c>
      <c r="K115" s="8">
        <v>182</v>
      </c>
      <c r="L115" s="24">
        <v>0</v>
      </c>
      <c r="M115" s="24">
        <v>1</v>
      </c>
      <c r="N115" s="4"/>
      <c r="O115" s="8">
        <v>182</v>
      </c>
      <c r="P115" s="29">
        <v>7.0999999999999994E-2</v>
      </c>
      <c r="Q115" s="24">
        <v>0.92900000000000005</v>
      </c>
      <c r="S115" s="8">
        <v>182</v>
      </c>
      <c r="T115" s="22">
        <v>0.18099999999999999</v>
      </c>
      <c r="U115" s="22">
        <v>0.81899999999999995</v>
      </c>
    </row>
    <row r="116" spans="1:21" x14ac:dyDescent="0.25">
      <c r="A116" s="31">
        <v>93</v>
      </c>
      <c r="B116" s="2" t="s">
        <v>216</v>
      </c>
      <c r="C116" s="34" t="s">
        <v>730</v>
      </c>
      <c r="D116" s="2" t="s">
        <v>74</v>
      </c>
      <c r="E116" s="4" t="s">
        <v>226</v>
      </c>
      <c r="F116" s="2" t="s">
        <v>227</v>
      </c>
      <c r="G116" s="8">
        <v>0</v>
      </c>
      <c r="H116" s="41" t="s">
        <v>0</v>
      </c>
      <c r="I116" s="41" t="s">
        <v>0</v>
      </c>
      <c r="K116" s="8">
        <v>0</v>
      </c>
      <c r="L116" s="41" t="s">
        <v>0</v>
      </c>
      <c r="M116" s="41" t="s">
        <v>0</v>
      </c>
      <c r="N116" s="4"/>
      <c r="O116" s="8">
        <v>0</v>
      </c>
      <c r="P116" s="41" t="s">
        <v>0</v>
      </c>
      <c r="Q116" s="41" t="s">
        <v>0</v>
      </c>
      <c r="S116" s="8">
        <v>10536</v>
      </c>
      <c r="T116" s="22">
        <v>0.221</v>
      </c>
      <c r="U116" s="22">
        <v>0.77900000000000003</v>
      </c>
    </row>
    <row r="117" spans="1:21" x14ac:dyDescent="0.25">
      <c r="A117" s="31">
        <v>94</v>
      </c>
      <c r="B117" s="2" t="s">
        <v>216</v>
      </c>
      <c r="C117" s="32" t="s">
        <v>228</v>
      </c>
      <c r="D117" s="1" t="s">
        <v>20</v>
      </c>
      <c r="F117" s="2" t="s">
        <v>229</v>
      </c>
      <c r="G117" s="8">
        <v>226</v>
      </c>
      <c r="H117" s="22">
        <v>1</v>
      </c>
      <c r="I117" s="22">
        <v>0</v>
      </c>
      <c r="K117" s="8">
        <v>228</v>
      </c>
      <c r="L117" s="22">
        <v>0</v>
      </c>
      <c r="M117" s="22">
        <v>1</v>
      </c>
      <c r="O117" s="8">
        <v>228</v>
      </c>
      <c r="P117" s="22">
        <v>0.11</v>
      </c>
      <c r="Q117" s="22">
        <v>0.89</v>
      </c>
      <c r="S117" s="8">
        <v>228</v>
      </c>
      <c r="T117" s="22">
        <v>0.20200000000000001</v>
      </c>
      <c r="U117" s="22">
        <v>0.79800000000000004</v>
      </c>
    </row>
    <row r="118" spans="1:21" x14ac:dyDescent="0.25">
      <c r="A118" s="31">
        <v>95</v>
      </c>
      <c r="B118" s="2" t="s">
        <v>216</v>
      </c>
      <c r="C118" s="32" t="s">
        <v>231</v>
      </c>
      <c r="D118" s="25" t="s">
        <v>5</v>
      </c>
      <c r="E118" s="2" t="s">
        <v>648</v>
      </c>
      <c r="F118" s="2" t="s">
        <v>232</v>
      </c>
      <c r="G118" s="8">
        <v>0</v>
      </c>
      <c r="H118" s="41" t="s">
        <v>0</v>
      </c>
      <c r="I118" s="41" t="s">
        <v>0</v>
      </c>
      <c r="K118" s="8">
        <v>0</v>
      </c>
      <c r="L118" s="41" t="s">
        <v>0</v>
      </c>
      <c r="M118" s="41" t="s">
        <v>0</v>
      </c>
      <c r="O118" s="4">
        <v>996</v>
      </c>
      <c r="P118" s="26">
        <v>0.08</v>
      </c>
      <c r="Q118" s="26">
        <v>0.92</v>
      </c>
      <c r="S118" s="8">
        <v>996</v>
      </c>
      <c r="T118" s="26">
        <v>0.193</v>
      </c>
      <c r="U118" s="26">
        <v>0.80700000000000005</v>
      </c>
    </row>
    <row r="119" spans="1:21" x14ac:dyDescent="0.25">
      <c r="A119" s="31">
        <v>96</v>
      </c>
      <c r="B119" s="2" t="s">
        <v>216</v>
      </c>
      <c r="C119" s="32" t="s">
        <v>233</v>
      </c>
      <c r="D119" s="25" t="s">
        <v>5</v>
      </c>
      <c r="E119" s="2" t="s">
        <v>81</v>
      </c>
      <c r="F119" s="2" t="s">
        <v>234</v>
      </c>
      <c r="G119" s="8">
        <v>0</v>
      </c>
      <c r="H119" s="41" t="s">
        <v>0</v>
      </c>
      <c r="I119" s="41" t="s">
        <v>0</v>
      </c>
      <c r="K119" s="8">
        <v>0</v>
      </c>
      <c r="L119" s="41" t="s">
        <v>0</v>
      </c>
      <c r="M119" s="41" t="s">
        <v>0</v>
      </c>
      <c r="O119" s="4">
        <v>28</v>
      </c>
      <c r="P119" s="26">
        <v>0.14299999999999999</v>
      </c>
      <c r="Q119" s="26">
        <v>0.85699999999999998</v>
      </c>
      <c r="S119" s="8">
        <v>28</v>
      </c>
      <c r="T119" s="26">
        <v>0.39300000000000002</v>
      </c>
      <c r="U119" s="26">
        <v>0.60699999999999998</v>
      </c>
    </row>
    <row r="120" spans="1:21" x14ac:dyDescent="0.25">
      <c r="A120" s="31">
        <v>97</v>
      </c>
      <c r="B120" s="2" t="s">
        <v>216</v>
      </c>
      <c r="C120" s="32" t="s">
        <v>235</v>
      </c>
      <c r="D120" s="25" t="s">
        <v>5</v>
      </c>
      <c r="F120" s="2" t="s">
        <v>236</v>
      </c>
      <c r="G120" s="8">
        <v>0</v>
      </c>
      <c r="H120" s="41" t="s">
        <v>0</v>
      </c>
      <c r="I120" s="41" t="s">
        <v>0</v>
      </c>
      <c r="K120" s="8">
        <v>0</v>
      </c>
      <c r="L120" s="41" t="s">
        <v>0</v>
      </c>
      <c r="M120" s="41" t="s">
        <v>0</v>
      </c>
      <c r="O120" s="4">
        <v>12438</v>
      </c>
      <c r="P120" s="26">
        <v>0.04</v>
      </c>
      <c r="Q120" s="26">
        <v>0.96</v>
      </c>
      <c r="S120" s="8">
        <v>12840</v>
      </c>
      <c r="T120" s="26">
        <v>0.18</v>
      </c>
      <c r="U120" s="26">
        <v>0.82</v>
      </c>
    </row>
    <row r="121" spans="1:21" x14ac:dyDescent="0.25">
      <c r="A121" s="31">
        <v>98</v>
      </c>
      <c r="B121" s="2" t="s">
        <v>216</v>
      </c>
      <c r="C121" s="34" t="s">
        <v>729</v>
      </c>
      <c r="D121" s="4" t="s">
        <v>74</v>
      </c>
      <c r="E121" s="4" t="s">
        <v>237</v>
      </c>
      <c r="F121" s="2" t="s">
        <v>686</v>
      </c>
      <c r="G121" s="8">
        <v>0</v>
      </c>
      <c r="H121" s="41" t="s">
        <v>0</v>
      </c>
      <c r="I121" s="41" t="s">
        <v>0</v>
      </c>
      <c r="J121" s="4"/>
      <c r="K121" s="8">
        <v>0</v>
      </c>
      <c r="L121" s="41" t="s">
        <v>0</v>
      </c>
      <c r="M121" s="41" t="s">
        <v>0</v>
      </c>
      <c r="N121" s="4"/>
      <c r="O121" s="4">
        <v>400</v>
      </c>
      <c r="P121" s="26">
        <v>4.1000000000000002E-2</v>
      </c>
      <c r="Q121" s="26">
        <v>0.95899999999999996</v>
      </c>
      <c r="S121" s="8">
        <v>400</v>
      </c>
      <c r="T121" s="26">
        <v>0.151</v>
      </c>
      <c r="U121" s="26">
        <v>0.84899999999999998</v>
      </c>
    </row>
    <row r="122" spans="1:21" x14ac:dyDescent="0.25">
      <c r="A122" s="31">
        <v>99</v>
      </c>
      <c r="B122" s="2" t="s">
        <v>216</v>
      </c>
      <c r="C122" s="32" t="s">
        <v>238</v>
      </c>
      <c r="D122" s="25" t="s">
        <v>5</v>
      </c>
      <c r="F122" s="2" t="s">
        <v>239</v>
      </c>
      <c r="G122" s="8">
        <v>0</v>
      </c>
      <c r="H122" s="41" t="s">
        <v>0</v>
      </c>
      <c r="I122" s="41" t="s">
        <v>0</v>
      </c>
      <c r="K122" s="8">
        <v>0</v>
      </c>
      <c r="L122" s="41" t="s">
        <v>0</v>
      </c>
      <c r="M122" s="41" t="s">
        <v>0</v>
      </c>
      <c r="O122" s="4">
        <v>182</v>
      </c>
      <c r="P122" s="26">
        <v>2.7E-2</v>
      </c>
      <c r="Q122" s="26">
        <v>0.97299999999999998</v>
      </c>
      <c r="S122" s="8">
        <v>182</v>
      </c>
      <c r="T122" s="26">
        <v>0.214</v>
      </c>
      <c r="U122" s="26">
        <v>0.78600000000000003</v>
      </c>
    </row>
    <row r="123" spans="1:21" x14ac:dyDescent="0.25">
      <c r="A123" s="31">
        <v>100</v>
      </c>
      <c r="B123" s="2" t="s">
        <v>216</v>
      </c>
      <c r="C123" s="32" t="s">
        <v>240</v>
      </c>
      <c r="D123" s="25" t="s">
        <v>5</v>
      </c>
      <c r="F123" s="2" t="s">
        <v>241</v>
      </c>
      <c r="G123" s="8">
        <v>398</v>
      </c>
      <c r="H123" s="24">
        <v>0.997</v>
      </c>
      <c r="I123" s="24">
        <v>3.0000000000000001E-3</v>
      </c>
      <c r="K123" s="8">
        <v>0</v>
      </c>
      <c r="L123" s="41" t="s">
        <v>0</v>
      </c>
      <c r="M123" s="41" t="s">
        <v>0</v>
      </c>
      <c r="O123" s="8">
        <v>0</v>
      </c>
      <c r="P123" s="41" t="s">
        <v>0</v>
      </c>
      <c r="Q123" s="41" t="s">
        <v>0</v>
      </c>
      <c r="S123" s="8">
        <v>0</v>
      </c>
      <c r="T123" s="41" t="s">
        <v>0</v>
      </c>
      <c r="U123" s="41" t="s">
        <v>0</v>
      </c>
    </row>
    <row r="124" spans="1:21" x14ac:dyDescent="0.25">
      <c r="A124" s="31">
        <v>101</v>
      </c>
      <c r="B124" s="2" t="s">
        <v>216</v>
      </c>
      <c r="C124" s="32" t="s">
        <v>242</v>
      </c>
      <c r="D124" s="25" t="s">
        <v>5</v>
      </c>
      <c r="F124" s="2" t="s">
        <v>243</v>
      </c>
      <c r="G124" s="8">
        <v>0</v>
      </c>
      <c r="H124" s="41" t="s">
        <v>0</v>
      </c>
      <c r="I124" s="41" t="s">
        <v>0</v>
      </c>
      <c r="K124" s="8">
        <v>598</v>
      </c>
      <c r="L124" s="22">
        <v>0</v>
      </c>
      <c r="M124" s="22">
        <v>1</v>
      </c>
      <c r="O124" s="8">
        <v>0</v>
      </c>
      <c r="P124" s="41" t="s">
        <v>0</v>
      </c>
      <c r="Q124" s="41" t="s">
        <v>0</v>
      </c>
      <c r="S124" s="8">
        <v>0</v>
      </c>
      <c r="T124" s="41" t="s">
        <v>0</v>
      </c>
      <c r="U124" s="41" t="s">
        <v>0</v>
      </c>
    </row>
    <row r="125" spans="1:21" x14ac:dyDescent="0.25">
      <c r="A125" s="31">
        <v>102</v>
      </c>
      <c r="B125" s="2" t="s">
        <v>216</v>
      </c>
      <c r="C125" s="32" t="s">
        <v>244</v>
      </c>
      <c r="D125" s="25" t="s">
        <v>5</v>
      </c>
      <c r="F125" s="2" t="s">
        <v>245</v>
      </c>
      <c r="G125" s="8">
        <v>0</v>
      </c>
      <c r="H125" s="41" t="s">
        <v>0</v>
      </c>
      <c r="I125" s="41" t="s">
        <v>0</v>
      </c>
      <c r="K125" s="8">
        <v>0</v>
      </c>
      <c r="L125" s="41" t="s">
        <v>0</v>
      </c>
      <c r="M125" s="41" t="s">
        <v>0</v>
      </c>
      <c r="O125" s="4">
        <v>98</v>
      </c>
      <c r="P125" s="26">
        <v>8.2000000000000003E-2</v>
      </c>
      <c r="Q125" s="26">
        <v>0.91800000000000004</v>
      </c>
      <c r="S125" s="8">
        <v>98</v>
      </c>
      <c r="T125" s="22">
        <v>0.17299999999999999</v>
      </c>
      <c r="U125" s="22">
        <v>0.82699999999999996</v>
      </c>
    </row>
    <row r="126" spans="1:21" x14ac:dyDescent="0.25">
      <c r="A126" s="31">
        <v>103</v>
      </c>
      <c r="B126" s="2" t="s">
        <v>216</v>
      </c>
      <c r="C126" s="32" t="s">
        <v>246</v>
      </c>
      <c r="D126" s="25" t="s">
        <v>5</v>
      </c>
      <c r="F126" s="2" t="s">
        <v>247</v>
      </c>
      <c r="G126" s="8">
        <v>0</v>
      </c>
      <c r="H126" s="41" t="s">
        <v>0</v>
      </c>
      <c r="I126" s="41" t="s">
        <v>0</v>
      </c>
      <c r="K126" s="8">
        <v>0</v>
      </c>
      <c r="L126" s="41" t="s">
        <v>0</v>
      </c>
      <c r="M126" s="41" t="s">
        <v>0</v>
      </c>
      <c r="O126" s="4">
        <v>32</v>
      </c>
      <c r="P126" s="26">
        <v>6.3E-2</v>
      </c>
      <c r="Q126" s="26">
        <v>0.93799999999999994</v>
      </c>
      <c r="S126" s="8">
        <v>32</v>
      </c>
      <c r="T126" s="26">
        <v>6.3E-2</v>
      </c>
      <c r="U126" s="26">
        <v>0.93700000000000006</v>
      </c>
    </row>
    <row r="127" spans="1:21" x14ac:dyDescent="0.25">
      <c r="A127" s="31">
        <v>104</v>
      </c>
      <c r="B127" s="2" t="s">
        <v>216</v>
      </c>
      <c r="C127" s="32" t="s">
        <v>248</v>
      </c>
      <c r="D127" s="1" t="s">
        <v>20</v>
      </c>
      <c r="F127" s="2" t="s">
        <v>249</v>
      </c>
      <c r="G127" s="8">
        <v>102</v>
      </c>
      <c r="H127" s="22">
        <v>1</v>
      </c>
      <c r="I127" s="22">
        <v>0</v>
      </c>
      <c r="K127" s="8">
        <v>102</v>
      </c>
      <c r="L127" s="22">
        <v>0</v>
      </c>
      <c r="M127" s="22">
        <v>1</v>
      </c>
      <c r="O127" s="8">
        <v>102</v>
      </c>
      <c r="P127" s="22">
        <v>2.9000000000000001E-2</v>
      </c>
      <c r="Q127" s="22">
        <v>0.97099999999999997</v>
      </c>
      <c r="S127" s="8">
        <v>102</v>
      </c>
      <c r="T127" s="22">
        <v>0.127</v>
      </c>
      <c r="U127" s="22">
        <v>0.873</v>
      </c>
    </row>
    <row r="128" spans="1:21" x14ac:dyDescent="0.25">
      <c r="A128" s="31">
        <v>105</v>
      </c>
      <c r="B128" s="2" t="s">
        <v>216</v>
      </c>
      <c r="C128" s="32" t="s">
        <v>251</v>
      </c>
      <c r="D128" s="25" t="s">
        <v>5</v>
      </c>
      <c r="E128" s="2" t="s">
        <v>648</v>
      </c>
      <c r="F128" s="2" t="s">
        <v>252</v>
      </c>
      <c r="G128" s="8">
        <v>0</v>
      </c>
      <c r="H128" s="41" t="s">
        <v>0</v>
      </c>
      <c r="I128" s="41" t="s">
        <v>0</v>
      </c>
      <c r="K128" s="8">
        <v>0</v>
      </c>
      <c r="L128" s="41" t="s">
        <v>0</v>
      </c>
      <c r="M128" s="41" t="s">
        <v>0</v>
      </c>
      <c r="O128" s="4">
        <v>1094</v>
      </c>
      <c r="P128" s="26">
        <v>4.3999999999999997E-2</v>
      </c>
      <c r="Q128" s="26">
        <v>0.95599999999999996</v>
      </c>
      <c r="S128" s="8">
        <v>1094</v>
      </c>
      <c r="T128" s="26">
        <v>0.13600000000000001</v>
      </c>
      <c r="U128" s="26">
        <v>0.86399999999999999</v>
      </c>
    </row>
    <row r="129" spans="1:21" x14ac:dyDescent="0.25">
      <c r="A129" s="31">
        <v>106</v>
      </c>
      <c r="B129" s="2" t="s">
        <v>216</v>
      </c>
      <c r="C129" s="31" t="s">
        <v>253</v>
      </c>
      <c r="D129" s="25" t="s">
        <v>5</v>
      </c>
      <c r="E129" s="2"/>
      <c r="F129" s="2" t="s">
        <v>254</v>
      </c>
      <c r="G129" s="4">
        <v>400</v>
      </c>
      <c r="H129" s="24">
        <v>1</v>
      </c>
      <c r="I129" s="24">
        <v>0</v>
      </c>
      <c r="J129" s="24"/>
      <c r="K129" s="8">
        <v>0</v>
      </c>
      <c r="L129" s="41" t="s">
        <v>0</v>
      </c>
      <c r="M129" s="41" t="s">
        <v>0</v>
      </c>
      <c r="N129" s="24"/>
      <c r="O129" s="8">
        <v>0</v>
      </c>
      <c r="P129" s="41" t="s">
        <v>0</v>
      </c>
      <c r="Q129" s="41" t="s">
        <v>0</v>
      </c>
      <c r="R129" s="24"/>
      <c r="S129" s="4">
        <v>400</v>
      </c>
      <c r="T129" s="24">
        <v>0.16250000000000001</v>
      </c>
      <c r="U129" s="26">
        <v>0.83750000000000002</v>
      </c>
    </row>
    <row r="130" spans="1:21" x14ac:dyDescent="0.25">
      <c r="A130" s="31">
        <v>107</v>
      </c>
      <c r="B130" s="2" t="s">
        <v>216</v>
      </c>
      <c r="C130" s="31" t="s">
        <v>255</v>
      </c>
      <c r="D130" s="25" t="s">
        <v>5</v>
      </c>
      <c r="E130" s="2"/>
      <c r="F130" s="2" t="s">
        <v>256</v>
      </c>
      <c r="G130" s="4">
        <v>284</v>
      </c>
      <c r="H130" s="24">
        <v>1</v>
      </c>
      <c r="I130" s="24">
        <v>0</v>
      </c>
      <c r="J130" s="24"/>
      <c r="K130" s="8">
        <v>0</v>
      </c>
      <c r="L130" s="41" t="s">
        <v>0</v>
      </c>
      <c r="M130" s="41" t="s">
        <v>0</v>
      </c>
      <c r="N130" s="24"/>
      <c r="O130" s="8">
        <v>0</v>
      </c>
      <c r="P130" s="41" t="s">
        <v>0</v>
      </c>
      <c r="Q130" s="41" t="s">
        <v>0</v>
      </c>
      <c r="R130" s="24"/>
      <c r="S130" s="4">
        <v>284</v>
      </c>
      <c r="T130" s="24">
        <v>7.857142857142857E-2</v>
      </c>
      <c r="U130" s="26">
        <v>0.92142857142857149</v>
      </c>
    </row>
    <row r="131" spans="1:21" x14ac:dyDescent="0.25">
      <c r="A131" s="31">
        <v>108</v>
      </c>
      <c r="B131" s="2" t="s">
        <v>216</v>
      </c>
      <c r="C131" s="34" t="s">
        <v>725</v>
      </c>
      <c r="D131" s="4" t="s">
        <v>74</v>
      </c>
      <c r="E131" s="2" t="s">
        <v>173</v>
      </c>
      <c r="F131" s="2" t="s">
        <v>257</v>
      </c>
      <c r="G131" s="8">
        <v>0</v>
      </c>
      <c r="H131" s="41" t="s">
        <v>0</v>
      </c>
      <c r="I131" s="41" t="s">
        <v>0</v>
      </c>
      <c r="K131" s="8">
        <v>1124</v>
      </c>
      <c r="L131" s="24">
        <v>5.0000000000000001E-3</v>
      </c>
      <c r="M131" s="24">
        <v>0.995</v>
      </c>
      <c r="O131" s="4">
        <v>1124</v>
      </c>
      <c r="P131" s="26">
        <v>2.8000000000000001E-2</v>
      </c>
      <c r="Q131" s="26">
        <v>0.97199999999999998</v>
      </c>
      <c r="S131" s="8">
        <v>1124</v>
      </c>
      <c r="T131" s="26">
        <v>0.13800000000000001</v>
      </c>
      <c r="U131" s="26">
        <v>0.86199999999999999</v>
      </c>
    </row>
    <row r="132" spans="1:21" x14ac:dyDescent="0.25">
      <c r="A132" s="31">
        <v>109</v>
      </c>
      <c r="B132" s="2" t="s">
        <v>216</v>
      </c>
      <c r="C132" s="32" t="s">
        <v>258</v>
      </c>
      <c r="D132" s="25" t="s">
        <v>5</v>
      </c>
      <c r="F132" s="2" t="s">
        <v>259</v>
      </c>
      <c r="G132" s="8">
        <v>0</v>
      </c>
      <c r="H132" s="41" t="s">
        <v>0</v>
      </c>
      <c r="I132" s="41" t="s">
        <v>0</v>
      </c>
      <c r="K132" s="8">
        <v>0</v>
      </c>
      <c r="L132" s="24" t="s">
        <v>0</v>
      </c>
      <c r="M132" s="24" t="s">
        <v>0</v>
      </c>
      <c r="N132" s="4"/>
      <c r="O132" s="4">
        <v>72</v>
      </c>
      <c r="P132" s="29">
        <v>4.2000000000000003E-2</v>
      </c>
      <c r="Q132" s="29">
        <v>0.95799999999999996</v>
      </c>
      <c r="S132" s="8">
        <v>72</v>
      </c>
      <c r="T132" s="26">
        <v>4.2000000000000003E-2</v>
      </c>
      <c r="U132" s="26">
        <v>0.95699999999999996</v>
      </c>
    </row>
    <row r="133" spans="1:21" x14ac:dyDescent="0.25">
      <c r="A133" s="31">
        <v>110</v>
      </c>
      <c r="B133" s="2" t="s">
        <v>216</v>
      </c>
      <c r="C133" s="32" t="s">
        <v>260</v>
      </c>
      <c r="D133" s="23" t="s">
        <v>30</v>
      </c>
      <c r="F133" s="2" t="s">
        <v>262</v>
      </c>
      <c r="G133" s="8">
        <v>198</v>
      </c>
      <c r="H133" s="22">
        <v>1</v>
      </c>
      <c r="I133" s="22">
        <v>0</v>
      </c>
      <c r="K133" s="8">
        <v>198</v>
      </c>
      <c r="L133" s="29">
        <v>4.4999999999999998E-2</v>
      </c>
      <c r="M133" s="24">
        <v>0.95499999999999996</v>
      </c>
      <c r="N133" s="4"/>
      <c r="O133" s="8">
        <v>198</v>
      </c>
      <c r="P133" s="29">
        <v>2.5000000000000001E-2</v>
      </c>
      <c r="Q133" s="24">
        <v>0.97499999999999998</v>
      </c>
      <c r="S133" s="8">
        <v>198</v>
      </c>
      <c r="T133" s="22">
        <v>9.0999999999999998E-2</v>
      </c>
      <c r="U133" s="22">
        <v>0.90900000000000003</v>
      </c>
    </row>
    <row r="134" spans="1:21" x14ac:dyDescent="0.25">
      <c r="A134" s="31">
        <v>111</v>
      </c>
      <c r="B134" s="2" t="s">
        <v>216</v>
      </c>
      <c r="C134" s="32" t="s">
        <v>261</v>
      </c>
      <c r="D134" s="1" t="s">
        <v>20</v>
      </c>
      <c r="F134" s="2" t="s">
        <v>262</v>
      </c>
      <c r="G134" s="8">
        <v>68</v>
      </c>
      <c r="H134" s="22">
        <v>1</v>
      </c>
      <c r="I134" s="22">
        <v>0</v>
      </c>
      <c r="K134" s="8">
        <v>72</v>
      </c>
      <c r="L134" s="22">
        <v>6.9000000000000006E-2</v>
      </c>
      <c r="M134" s="22">
        <v>0.93100000000000005</v>
      </c>
      <c r="O134" s="8">
        <v>68</v>
      </c>
      <c r="P134" s="22">
        <v>2.9000000000000001E-2</v>
      </c>
      <c r="Q134" s="22">
        <v>0.97099999999999997</v>
      </c>
      <c r="S134" s="8">
        <v>68</v>
      </c>
      <c r="T134" s="22">
        <v>0.16200000000000001</v>
      </c>
      <c r="U134" s="22">
        <v>0.83799999999999997</v>
      </c>
    </row>
    <row r="135" spans="1:21" x14ac:dyDescent="0.25">
      <c r="A135" s="31">
        <v>112</v>
      </c>
      <c r="B135" s="2" t="s">
        <v>619</v>
      </c>
      <c r="C135" s="32" t="s">
        <v>264</v>
      </c>
      <c r="D135" s="1" t="s">
        <v>20</v>
      </c>
      <c r="F135" s="2" t="s">
        <v>265</v>
      </c>
      <c r="G135" s="8">
        <v>94</v>
      </c>
      <c r="H135" s="22">
        <v>1</v>
      </c>
      <c r="I135" s="22">
        <v>0</v>
      </c>
      <c r="K135" s="8">
        <v>94</v>
      </c>
      <c r="L135" s="22">
        <v>0.16</v>
      </c>
      <c r="M135" s="22">
        <v>0.84</v>
      </c>
      <c r="O135" s="8">
        <v>94</v>
      </c>
      <c r="P135" s="22">
        <v>0</v>
      </c>
      <c r="Q135" s="22">
        <v>1</v>
      </c>
      <c r="S135" s="8">
        <v>90</v>
      </c>
      <c r="T135" s="22">
        <v>0.21099999999999999</v>
      </c>
      <c r="U135" s="22">
        <v>0.78900000000000003</v>
      </c>
    </row>
    <row r="136" spans="1:21" x14ac:dyDescent="0.25">
      <c r="A136" s="31">
        <v>113</v>
      </c>
      <c r="B136" s="2" t="s">
        <v>619</v>
      </c>
      <c r="C136" s="32" t="s">
        <v>267</v>
      </c>
      <c r="D136" s="1" t="s">
        <v>20</v>
      </c>
      <c r="F136" s="2" t="s">
        <v>268</v>
      </c>
      <c r="G136" s="8">
        <v>98</v>
      </c>
      <c r="H136" s="22">
        <v>1</v>
      </c>
      <c r="I136" s="22">
        <v>0</v>
      </c>
      <c r="K136" s="8">
        <v>100</v>
      </c>
      <c r="L136" s="22">
        <v>0.1</v>
      </c>
      <c r="M136" s="22">
        <v>0.9</v>
      </c>
      <c r="O136" s="8">
        <v>100</v>
      </c>
      <c r="P136" s="22">
        <v>0</v>
      </c>
      <c r="Q136" s="22">
        <v>1</v>
      </c>
      <c r="S136" s="8">
        <v>100</v>
      </c>
      <c r="T136" s="22">
        <v>0.56000000000000005</v>
      </c>
      <c r="U136" s="22">
        <v>0.44</v>
      </c>
    </row>
    <row r="137" spans="1:21" x14ac:dyDescent="0.25">
      <c r="A137" s="31">
        <v>114</v>
      </c>
      <c r="B137" s="2" t="s">
        <v>620</v>
      </c>
      <c r="C137" s="32" t="s">
        <v>270</v>
      </c>
      <c r="D137" s="25" t="s">
        <v>5</v>
      </c>
      <c r="E137" s="2" t="s">
        <v>81</v>
      </c>
      <c r="F137" s="2" t="s">
        <v>271</v>
      </c>
      <c r="G137" s="8">
        <v>0</v>
      </c>
      <c r="H137" s="41" t="s">
        <v>0</v>
      </c>
      <c r="I137" s="41" t="s">
        <v>0</v>
      </c>
      <c r="K137" s="8">
        <v>0</v>
      </c>
      <c r="L137" s="41" t="s">
        <v>0</v>
      </c>
      <c r="M137" s="41" t="s">
        <v>0</v>
      </c>
      <c r="O137" s="4">
        <v>50</v>
      </c>
      <c r="P137" s="26">
        <v>0.02</v>
      </c>
      <c r="Q137" s="26">
        <v>0.98</v>
      </c>
      <c r="S137" s="4">
        <v>50</v>
      </c>
      <c r="T137" s="26">
        <v>0.96</v>
      </c>
      <c r="U137" s="26">
        <v>0.04</v>
      </c>
    </row>
    <row r="138" spans="1:21" x14ac:dyDescent="0.25">
      <c r="A138" s="31">
        <v>115</v>
      </c>
      <c r="B138" s="2" t="s">
        <v>620</v>
      </c>
      <c r="C138" s="32" t="s">
        <v>272</v>
      </c>
      <c r="D138" s="25" t="s">
        <v>5</v>
      </c>
      <c r="E138" s="2" t="s">
        <v>81</v>
      </c>
      <c r="F138" s="2" t="s">
        <v>273</v>
      </c>
      <c r="G138" s="8">
        <v>0</v>
      </c>
      <c r="H138" s="41" t="s">
        <v>0</v>
      </c>
      <c r="I138" s="41" t="s">
        <v>0</v>
      </c>
      <c r="K138" s="8">
        <v>0</v>
      </c>
      <c r="L138" s="41" t="s">
        <v>0</v>
      </c>
      <c r="M138" s="41" t="s">
        <v>0</v>
      </c>
      <c r="O138" s="8">
        <v>0</v>
      </c>
      <c r="P138" s="41" t="s">
        <v>0</v>
      </c>
      <c r="Q138" s="41" t="s">
        <v>0</v>
      </c>
      <c r="S138" s="4">
        <v>50</v>
      </c>
      <c r="T138" s="26">
        <v>0.7</v>
      </c>
      <c r="U138" s="26">
        <v>0.3</v>
      </c>
    </row>
    <row r="139" spans="1:21" x14ac:dyDescent="0.25">
      <c r="A139" s="31">
        <v>116</v>
      </c>
      <c r="B139" s="2" t="s">
        <v>620</v>
      </c>
      <c r="C139" s="32" t="s">
        <v>274</v>
      </c>
      <c r="D139" s="1" t="s">
        <v>20</v>
      </c>
      <c r="F139" s="2" t="s">
        <v>275</v>
      </c>
      <c r="G139" s="8">
        <v>194</v>
      </c>
      <c r="H139" s="22">
        <v>1</v>
      </c>
      <c r="I139" s="22">
        <v>0</v>
      </c>
      <c r="K139" s="8">
        <v>180</v>
      </c>
      <c r="L139" s="22">
        <v>4.3999999999999997E-2</v>
      </c>
      <c r="M139" s="22">
        <v>0.95599999999999996</v>
      </c>
      <c r="O139" s="8">
        <v>194</v>
      </c>
      <c r="P139" s="22">
        <v>9.2999999999999999E-2</v>
      </c>
      <c r="Q139" s="22">
        <v>0.90700000000000003</v>
      </c>
      <c r="S139" s="8">
        <v>200</v>
      </c>
      <c r="T139" s="22">
        <v>0.91500000000000004</v>
      </c>
      <c r="U139" s="22">
        <v>8.5000000000000006E-2</v>
      </c>
    </row>
    <row r="140" spans="1:21" x14ac:dyDescent="0.25">
      <c r="A140" s="31">
        <v>117</v>
      </c>
      <c r="B140" s="2" t="s">
        <v>620</v>
      </c>
      <c r="C140" s="32" t="s">
        <v>278</v>
      </c>
      <c r="D140" s="25" t="s">
        <v>5</v>
      </c>
      <c r="E140" s="2" t="s">
        <v>81</v>
      </c>
      <c r="F140" s="2" t="s">
        <v>279</v>
      </c>
      <c r="G140" s="8">
        <v>0</v>
      </c>
      <c r="H140" s="41" t="s">
        <v>0</v>
      </c>
      <c r="I140" s="41" t="s">
        <v>0</v>
      </c>
      <c r="K140" s="8">
        <v>0</v>
      </c>
      <c r="L140" s="41" t="s">
        <v>0</v>
      </c>
      <c r="M140" s="41" t="s">
        <v>0</v>
      </c>
      <c r="O140" s="4">
        <v>46</v>
      </c>
      <c r="P140" s="26">
        <v>8.6999999999999994E-2</v>
      </c>
      <c r="Q140" s="26">
        <v>0.91300000000000003</v>
      </c>
      <c r="S140" s="8">
        <v>50</v>
      </c>
      <c r="T140" s="26">
        <v>0.72</v>
      </c>
      <c r="U140" s="26">
        <v>0.28000000000000003</v>
      </c>
    </row>
    <row r="141" spans="1:21" x14ac:dyDescent="0.25">
      <c r="A141" s="31">
        <v>118</v>
      </c>
      <c r="B141" s="2" t="s">
        <v>620</v>
      </c>
      <c r="C141" s="32" t="s">
        <v>280</v>
      </c>
      <c r="D141" s="1" t="s">
        <v>20</v>
      </c>
      <c r="F141" s="2" t="s">
        <v>281</v>
      </c>
      <c r="G141" s="8">
        <v>102</v>
      </c>
      <c r="H141" s="22">
        <v>1</v>
      </c>
      <c r="I141" s="22">
        <v>0</v>
      </c>
      <c r="K141" s="8">
        <v>100</v>
      </c>
      <c r="L141" s="24">
        <v>0</v>
      </c>
      <c r="M141" s="24">
        <v>1</v>
      </c>
      <c r="N141" s="4"/>
      <c r="O141" s="8">
        <v>94</v>
      </c>
      <c r="P141" s="24">
        <v>0</v>
      </c>
      <c r="Q141" s="24">
        <v>1</v>
      </c>
      <c r="S141" s="8">
        <v>102</v>
      </c>
      <c r="T141" s="22">
        <v>0.95099999999999996</v>
      </c>
      <c r="U141" s="22">
        <v>4.9000000000000002E-2</v>
      </c>
    </row>
    <row r="142" spans="1:21" x14ac:dyDescent="0.25">
      <c r="A142" s="31">
        <v>119</v>
      </c>
      <c r="B142" s="2" t="s">
        <v>620</v>
      </c>
      <c r="C142" s="32" t="s">
        <v>284</v>
      </c>
      <c r="D142" s="1" t="s">
        <v>20</v>
      </c>
      <c r="F142" s="2" t="s">
        <v>285</v>
      </c>
      <c r="G142" s="8">
        <v>218</v>
      </c>
      <c r="H142" s="22">
        <v>1</v>
      </c>
      <c r="I142" s="22">
        <v>0</v>
      </c>
      <c r="K142" s="8">
        <v>206</v>
      </c>
      <c r="L142" s="24">
        <v>0</v>
      </c>
      <c r="M142" s="24">
        <v>1</v>
      </c>
      <c r="N142" s="4"/>
      <c r="O142" s="8">
        <v>110</v>
      </c>
      <c r="P142" s="24">
        <v>7.2999999999999995E-2</v>
      </c>
      <c r="Q142" s="24">
        <v>0.92700000000000005</v>
      </c>
      <c r="S142" s="8">
        <v>192</v>
      </c>
      <c r="T142" s="22">
        <v>0.82799999999999996</v>
      </c>
      <c r="U142" s="22">
        <v>0.17199999999999999</v>
      </c>
    </row>
    <row r="143" spans="1:21" x14ac:dyDescent="0.25">
      <c r="A143" s="31">
        <v>120</v>
      </c>
      <c r="B143" s="2" t="s">
        <v>620</v>
      </c>
      <c r="C143" s="32" t="s">
        <v>288</v>
      </c>
      <c r="D143" s="23" t="s">
        <v>30</v>
      </c>
      <c r="F143" s="2" t="s">
        <v>658</v>
      </c>
      <c r="G143" s="8">
        <v>192</v>
      </c>
      <c r="H143" s="22">
        <v>0.995</v>
      </c>
      <c r="I143" s="22">
        <v>5.0000000000000001E-3</v>
      </c>
      <c r="K143" s="8">
        <v>192</v>
      </c>
      <c r="L143" s="24">
        <v>0</v>
      </c>
      <c r="M143" s="24">
        <v>1</v>
      </c>
      <c r="N143" s="4"/>
      <c r="O143" s="8">
        <v>192</v>
      </c>
      <c r="P143" s="29">
        <v>4.2000000000000003E-2</v>
      </c>
      <c r="Q143" s="24">
        <v>0.95799999999999996</v>
      </c>
      <c r="S143" s="8">
        <v>192</v>
      </c>
      <c r="T143" s="22">
        <v>0.90100000000000002</v>
      </c>
      <c r="U143" s="22">
        <v>9.9000000000000005E-2</v>
      </c>
    </row>
    <row r="144" spans="1:21" x14ac:dyDescent="0.25">
      <c r="A144" s="31">
        <v>121</v>
      </c>
      <c r="B144" s="2" t="s">
        <v>620</v>
      </c>
      <c r="C144" s="32" t="s">
        <v>289</v>
      </c>
      <c r="D144" s="23" t="s">
        <v>30</v>
      </c>
      <c r="F144" s="2" t="s">
        <v>660</v>
      </c>
      <c r="G144" s="8">
        <v>204</v>
      </c>
      <c r="H144" s="22">
        <v>1</v>
      </c>
      <c r="I144" s="22">
        <v>0</v>
      </c>
      <c r="K144" s="8">
        <v>204</v>
      </c>
      <c r="L144" s="24">
        <v>0</v>
      </c>
      <c r="M144" s="24">
        <v>1</v>
      </c>
      <c r="N144" s="4"/>
      <c r="O144" s="8">
        <v>204</v>
      </c>
      <c r="P144" s="29">
        <v>2.5000000000000001E-2</v>
      </c>
      <c r="Q144" s="24">
        <v>0.97499999999999998</v>
      </c>
      <c r="S144" s="8">
        <v>204</v>
      </c>
      <c r="T144" s="22">
        <v>0.95099999999999996</v>
      </c>
      <c r="U144" s="22">
        <v>4.9000000000000002E-2</v>
      </c>
    </row>
    <row r="145" spans="1:21" x14ac:dyDescent="0.25">
      <c r="A145" s="31">
        <v>122</v>
      </c>
      <c r="B145" s="2" t="s">
        <v>620</v>
      </c>
      <c r="C145" s="32" t="s">
        <v>290</v>
      </c>
      <c r="D145" s="23" t="s">
        <v>30</v>
      </c>
      <c r="F145" s="2" t="s">
        <v>659</v>
      </c>
      <c r="G145" s="8">
        <v>206</v>
      </c>
      <c r="H145" s="22">
        <v>0.99</v>
      </c>
      <c r="I145" s="22">
        <v>0.01</v>
      </c>
      <c r="K145" s="8">
        <v>206</v>
      </c>
      <c r="L145" s="24">
        <v>0</v>
      </c>
      <c r="M145" s="24">
        <v>1</v>
      </c>
      <c r="N145" s="4"/>
      <c r="O145" s="8">
        <v>206</v>
      </c>
      <c r="P145" s="24">
        <v>1.4999999999999999E-2</v>
      </c>
      <c r="Q145" s="24">
        <v>0.98499999999999999</v>
      </c>
      <c r="S145" s="8">
        <v>206</v>
      </c>
      <c r="T145" s="22">
        <v>0.91700000000000004</v>
      </c>
      <c r="U145" s="22">
        <v>8.3000000000000004E-2</v>
      </c>
    </row>
    <row r="146" spans="1:21" x14ac:dyDescent="0.25">
      <c r="A146" s="31">
        <v>123</v>
      </c>
      <c r="B146" s="2" t="s">
        <v>620</v>
      </c>
      <c r="C146" s="32" t="s">
        <v>291</v>
      </c>
      <c r="D146" s="1" t="s">
        <v>20</v>
      </c>
      <c r="F146" s="2" t="s">
        <v>292</v>
      </c>
      <c r="G146" s="8">
        <v>28</v>
      </c>
      <c r="H146" s="22">
        <v>1</v>
      </c>
      <c r="I146" s="22">
        <v>0</v>
      </c>
      <c r="K146" s="8">
        <v>28</v>
      </c>
      <c r="L146" s="24">
        <v>0</v>
      </c>
      <c r="M146" s="24">
        <v>1</v>
      </c>
      <c r="N146" s="4"/>
      <c r="O146" s="8">
        <v>28</v>
      </c>
      <c r="P146" s="24">
        <v>0</v>
      </c>
      <c r="Q146" s="24">
        <v>1</v>
      </c>
      <c r="S146" s="8">
        <v>28</v>
      </c>
      <c r="T146" s="22">
        <v>0.85699999999999998</v>
      </c>
      <c r="U146" s="22">
        <v>0.14299999999999999</v>
      </c>
    </row>
    <row r="147" spans="1:21" x14ac:dyDescent="0.25">
      <c r="A147" s="31">
        <v>124</v>
      </c>
      <c r="B147" s="2" t="s">
        <v>620</v>
      </c>
      <c r="C147" s="32" t="s">
        <v>294</v>
      </c>
      <c r="D147" s="1" t="s">
        <v>20</v>
      </c>
      <c r="F147" s="2" t="s">
        <v>295</v>
      </c>
      <c r="G147" s="8">
        <v>60</v>
      </c>
      <c r="H147" s="22">
        <v>1</v>
      </c>
      <c r="I147" s="22">
        <v>0</v>
      </c>
      <c r="K147" s="8">
        <v>60</v>
      </c>
      <c r="L147" s="24">
        <v>0</v>
      </c>
      <c r="M147" s="24">
        <v>1</v>
      </c>
      <c r="N147" s="4"/>
      <c r="O147" s="8">
        <v>60</v>
      </c>
      <c r="P147" s="24">
        <v>1.7000000000000001E-2</v>
      </c>
      <c r="Q147" s="24">
        <v>0.98299999999999998</v>
      </c>
      <c r="S147" s="8">
        <v>60</v>
      </c>
      <c r="T147" s="22">
        <v>0.91700000000000004</v>
      </c>
      <c r="U147" s="22">
        <v>8.3000000000000004E-2</v>
      </c>
    </row>
    <row r="148" spans="1:21" x14ac:dyDescent="0.25">
      <c r="A148" s="31">
        <v>125</v>
      </c>
      <c r="B148" s="2" t="s">
        <v>620</v>
      </c>
      <c r="C148" s="32" t="s">
        <v>297</v>
      </c>
      <c r="D148" s="23" t="s">
        <v>30</v>
      </c>
      <c r="F148" s="2" t="s">
        <v>684</v>
      </c>
      <c r="G148" s="8">
        <v>204</v>
      </c>
      <c r="H148" s="22">
        <v>1</v>
      </c>
      <c r="I148" s="22">
        <v>0</v>
      </c>
      <c r="K148" s="8">
        <v>204</v>
      </c>
      <c r="L148" s="24">
        <v>0</v>
      </c>
      <c r="M148" s="24">
        <v>1</v>
      </c>
      <c r="N148" s="4"/>
      <c r="O148" s="8">
        <v>204</v>
      </c>
      <c r="P148" s="24">
        <v>0.02</v>
      </c>
      <c r="Q148" s="24">
        <v>0.98</v>
      </c>
      <c r="S148" s="8">
        <v>204</v>
      </c>
      <c r="T148" s="22">
        <v>0.97099999999999997</v>
      </c>
      <c r="U148" s="22">
        <v>2.9000000000000001E-2</v>
      </c>
    </row>
    <row r="149" spans="1:21" x14ac:dyDescent="0.25">
      <c r="A149" s="31">
        <v>126</v>
      </c>
      <c r="B149" s="2" t="s">
        <v>620</v>
      </c>
      <c r="C149" s="32" t="s">
        <v>298</v>
      </c>
      <c r="D149" s="1" t="s">
        <v>20</v>
      </c>
      <c r="F149" s="2" t="s">
        <v>685</v>
      </c>
      <c r="G149" s="8">
        <v>32</v>
      </c>
      <c r="H149" s="22">
        <v>1</v>
      </c>
      <c r="I149" s="22">
        <v>0</v>
      </c>
      <c r="K149" s="8">
        <v>34</v>
      </c>
      <c r="L149" s="24">
        <v>0</v>
      </c>
      <c r="M149" s="24">
        <v>1</v>
      </c>
      <c r="N149" s="4"/>
      <c r="O149" s="8">
        <v>34</v>
      </c>
      <c r="P149" s="24">
        <v>0</v>
      </c>
      <c r="Q149" s="24">
        <v>1</v>
      </c>
      <c r="S149" s="8">
        <v>34</v>
      </c>
      <c r="T149" s="24">
        <v>1</v>
      </c>
      <c r="U149" s="24">
        <v>0</v>
      </c>
    </row>
    <row r="150" spans="1:21" x14ac:dyDescent="0.25">
      <c r="A150" s="31">
        <v>127</v>
      </c>
      <c r="B150" s="2" t="s">
        <v>620</v>
      </c>
      <c r="C150" s="32" t="s">
        <v>300</v>
      </c>
      <c r="D150" s="23" t="s">
        <v>30</v>
      </c>
      <c r="F150" s="2" t="s">
        <v>683</v>
      </c>
      <c r="G150" s="8">
        <v>172</v>
      </c>
      <c r="H150" s="22">
        <v>0.99399999999999999</v>
      </c>
      <c r="I150" s="22">
        <v>6.0000000000000001E-3</v>
      </c>
      <c r="K150" s="8">
        <v>172</v>
      </c>
      <c r="L150" s="24">
        <v>0</v>
      </c>
      <c r="M150" s="24">
        <v>1</v>
      </c>
      <c r="N150" s="4"/>
      <c r="O150" s="8">
        <v>172</v>
      </c>
      <c r="P150" s="29">
        <v>3.5000000000000003E-2</v>
      </c>
      <c r="Q150" s="24">
        <v>0.96499999999999997</v>
      </c>
      <c r="S150" s="8">
        <v>172</v>
      </c>
      <c r="T150" s="22">
        <v>0.90100000000000002</v>
      </c>
      <c r="U150" s="22">
        <v>9.9000000000000005E-2</v>
      </c>
    </row>
    <row r="151" spans="1:21" x14ac:dyDescent="0.25">
      <c r="A151" s="31">
        <v>128</v>
      </c>
      <c r="B151" s="2" t="s">
        <v>620</v>
      </c>
      <c r="C151" s="32" t="s">
        <v>301</v>
      </c>
      <c r="D151" s="25" t="s">
        <v>5</v>
      </c>
      <c r="F151" s="4" t="s">
        <v>302</v>
      </c>
      <c r="G151" s="8">
        <v>236</v>
      </c>
      <c r="H151" s="24">
        <v>0.99099999999999999</v>
      </c>
      <c r="I151" s="24">
        <v>8.9999999999999993E-3</v>
      </c>
      <c r="K151" s="8">
        <v>0</v>
      </c>
      <c r="L151" s="41" t="s">
        <v>0</v>
      </c>
      <c r="M151" s="41" t="s">
        <v>0</v>
      </c>
      <c r="O151" s="8">
        <v>0</v>
      </c>
      <c r="P151" s="41" t="s">
        <v>0</v>
      </c>
      <c r="Q151" s="41" t="s">
        <v>0</v>
      </c>
      <c r="S151" s="8">
        <v>0</v>
      </c>
      <c r="T151" s="41" t="s">
        <v>0</v>
      </c>
      <c r="U151" s="41" t="s">
        <v>0</v>
      </c>
    </row>
    <row r="152" spans="1:21" x14ac:dyDescent="0.25">
      <c r="A152" s="31">
        <v>129</v>
      </c>
      <c r="B152" s="2" t="s">
        <v>620</v>
      </c>
      <c r="C152" s="32" t="s">
        <v>303</v>
      </c>
      <c r="D152" s="25" t="s">
        <v>5</v>
      </c>
      <c r="E152" s="4" t="s">
        <v>651</v>
      </c>
      <c r="F152" s="4" t="s">
        <v>304</v>
      </c>
      <c r="G152" s="8">
        <f>2*83</f>
        <v>166</v>
      </c>
      <c r="H152" s="24">
        <v>1</v>
      </c>
      <c r="I152" s="24">
        <v>0</v>
      </c>
      <c r="K152" s="8">
        <v>0</v>
      </c>
      <c r="L152" s="41" t="s">
        <v>0</v>
      </c>
      <c r="M152" s="41" t="s">
        <v>0</v>
      </c>
      <c r="N152" s="4"/>
      <c r="O152" s="8">
        <v>166</v>
      </c>
      <c r="P152" s="24">
        <v>2.4E-2</v>
      </c>
      <c r="Q152" s="24">
        <v>0.97599999999999998</v>
      </c>
      <c r="R152" s="4"/>
      <c r="S152" s="8">
        <v>166</v>
      </c>
      <c r="T152" s="24">
        <v>0.91</v>
      </c>
      <c r="U152" s="24">
        <v>0.09</v>
      </c>
    </row>
    <row r="153" spans="1:21" x14ac:dyDescent="0.25">
      <c r="A153" s="31">
        <v>130</v>
      </c>
      <c r="B153" s="2" t="s">
        <v>623</v>
      </c>
      <c r="C153" s="31" t="s">
        <v>315</v>
      </c>
      <c r="D153" s="25" t="s">
        <v>5</v>
      </c>
      <c r="E153" s="2"/>
      <c r="F153" s="4" t="s">
        <v>316</v>
      </c>
      <c r="G153" s="8">
        <v>62</v>
      </c>
      <c r="H153" s="24">
        <v>0.80600000000000005</v>
      </c>
      <c r="I153" s="24">
        <v>0.19400000000000001</v>
      </c>
      <c r="K153" s="8">
        <v>0</v>
      </c>
      <c r="L153" s="41" t="s">
        <v>0</v>
      </c>
      <c r="M153" s="41" t="s">
        <v>0</v>
      </c>
      <c r="O153" s="4">
        <v>46</v>
      </c>
      <c r="P153" s="24">
        <v>0</v>
      </c>
      <c r="Q153" s="24">
        <v>1</v>
      </c>
      <c r="S153" s="4">
        <v>68</v>
      </c>
      <c r="T153" s="26">
        <v>0.94099999999999995</v>
      </c>
      <c r="U153" s="26">
        <v>5.8999999999999997E-2</v>
      </c>
    </row>
    <row r="154" spans="1:21" x14ac:dyDescent="0.25">
      <c r="A154" s="31">
        <v>131</v>
      </c>
      <c r="B154" s="2" t="s">
        <v>623</v>
      </c>
      <c r="C154" s="31" t="s">
        <v>317</v>
      </c>
      <c r="D154" s="25" t="s">
        <v>5</v>
      </c>
      <c r="F154" s="4" t="s">
        <v>318</v>
      </c>
      <c r="G154" s="8">
        <v>232</v>
      </c>
      <c r="H154" s="24">
        <v>0.90900000000000003</v>
      </c>
      <c r="I154" s="24">
        <v>9.0999999999999998E-2</v>
      </c>
      <c r="K154" s="8">
        <v>162</v>
      </c>
      <c r="L154" s="22">
        <v>1.7000000000000001E-2</v>
      </c>
      <c r="M154" s="22">
        <v>0.98299999999999998</v>
      </c>
      <c r="O154" s="8">
        <v>0</v>
      </c>
      <c r="P154" s="41" t="s">
        <v>0</v>
      </c>
      <c r="Q154" s="41" t="s">
        <v>0</v>
      </c>
      <c r="S154" s="8">
        <v>0</v>
      </c>
      <c r="T154" s="41" t="s">
        <v>0</v>
      </c>
      <c r="U154" s="41" t="s">
        <v>0</v>
      </c>
    </row>
    <row r="155" spans="1:21" s="4" customFormat="1" x14ac:dyDescent="0.25">
      <c r="A155" s="31">
        <v>132</v>
      </c>
      <c r="B155" s="2" t="s">
        <v>623</v>
      </c>
      <c r="C155" s="31" t="s">
        <v>319</v>
      </c>
      <c r="D155" s="25" t="s">
        <v>5</v>
      </c>
      <c r="F155" s="2" t="s">
        <v>320</v>
      </c>
      <c r="G155" s="4">
        <v>50</v>
      </c>
      <c r="H155" s="26">
        <v>0.94</v>
      </c>
      <c r="I155" s="26">
        <v>0.06</v>
      </c>
      <c r="J155" s="26"/>
      <c r="K155" s="8">
        <v>0</v>
      </c>
      <c r="L155" s="41" t="s">
        <v>0</v>
      </c>
      <c r="M155" s="41" t="s">
        <v>0</v>
      </c>
      <c r="N155" s="26"/>
      <c r="O155" s="8">
        <v>0</v>
      </c>
      <c r="P155" s="41" t="s">
        <v>0</v>
      </c>
      <c r="Q155" s="41" t="s">
        <v>0</v>
      </c>
      <c r="R155" s="26"/>
      <c r="S155" s="4">
        <v>50</v>
      </c>
      <c r="T155" s="26">
        <v>0.8</v>
      </c>
      <c r="U155" s="26">
        <v>0.19999999999999996</v>
      </c>
    </row>
    <row r="156" spans="1:21" s="4" customFormat="1" x14ac:dyDescent="0.25">
      <c r="A156" s="31">
        <v>133</v>
      </c>
      <c r="B156" s="2" t="s">
        <v>623</v>
      </c>
      <c r="C156" s="31" t="s">
        <v>321</v>
      </c>
      <c r="D156" s="25" t="s">
        <v>5</v>
      </c>
      <c r="F156" s="2" t="s">
        <v>322</v>
      </c>
      <c r="G156" s="4">
        <v>126</v>
      </c>
      <c r="H156" s="26">
        <v>0.70634920634920606</v>
      </c>
      <c r="I156" s="26">
        <v>0.293650793650794</v>
      </c>
      <c r="J156" s="26"/>
      <c r="K156" s="8">
        <v>0</v>
      </c>
      <c r="L156" s="41" t="s">
        <v>0</v>
      </c>
      <c r="M156" s="41" t="s">
        <v>0</v>
      </c>
      <c r="N156" s="26"/>
      <c r="O156" s="8">
        <v>0</v>
      </c>
      <c r="P156" s="41" t="s">
        <v>0</v>
      </c>
      <c r="Q156" s="41" t="s">
        <v>0</v>
      </c>
      <c r="R156" s="26"/>
      <c r="S156" s="4">
        <v>126</v>
      </c>
      <c r="T156" s="26">
        <v>1</v>
      </c>
      <c r="U156" s="26">
        <v>0</v>
      </c>
    </row>
    <row r="157" spans="1:21" s="4" customFormat="1" x14ac:dyDescent="0.25">
      <c r="A157" s="31">
        <v>134</v>
      </c>
      <c r="B157" s="2" t="s">
        <v>623</v>
      </c>
      <c r="C157" s="31" t="s">
        <v>323</v>
      </c>
      <c r="D157" s="25" t="s">
        <v>5</v>
      </c>
      <c r="F157" s="2" t="s">
        <v>324</v>
      </c>
      <c r="G157" s="4">
        <v>66</v>
      </c>
      <c r="H157" s="26">
        <v>0.77272727272727304</v>
      </c>
      <c r="I157" s="26">
        <v>0.22727272727272699</v>
      </c>
      <c r="J157" s="26"/>
      <c r="K157" s="8">
        <v>0</v>
      </c>
      <c r="L157" s="41" t="s">
        <v>0</v>
      </c>
      <c r="M157" s="41" t="s">
        <v>0</v>
      </c>
      <c r="N157" s="26"/>
      <c r="O157" s="8">
        <v>0</v>
      </c>
      <c r="P157" s="41" t="s">
        <v>0</v>
      </c>
      <c r="Q157" s="41" t="s">
        <v>0</v>
      </c>
      <c r="R157" s="26"/>
      <c r="S157" s="4">
        <v>66</v>
      </c>
      <c r="T157" s="26">
        <v>1</v>
      </c>
      <c r="U157" s="26">
        <v>0</v>
      </c>
    </row>
    <row r="158" spans="1:21" x14ac:dyDescent="0.25">
      <c r="A158" s="31">
        <v>135</v>
      </c>
      <c r="B158" s="2" t="s">
        <v>623</v>
      </c>
      <c r="C158" s="31" t="s">
        <v>325</v>
      </c>
      <c r="D158" s="9" t="s">
        <v>326</v>
      </c>
      <c r="F158" s="2" t="s">
        <v>327</v>
      </c>
      <c r="G158" s="4">
        <v>200</v>
      </c>
      <c r="H158" s="26">
        <v>0.89</v>
      </c>
      <c r="I158" s="26">
        <v>0.11</v>
      </c>
      <c r="K158" s="4">
        <v>200</v>
      </c>
      <c r="L158" s="26">
        <v>0.02</v>
      </c>
      <c r="M158" s="26">
        <v>0.98</v>
      </c>
      <c r="O158" s="4">
        <v>200</v>
      </c>
      <c r="P158" s="26">
        <v>0</v>
      </c>
      <c r="Q158" s="26">
        <v>1</v>
      </c>
      <c r="S158" s="4">
        <v>200</v>
      </c>
      <c r="T158" s="26">
        <v>0.995</v>
      </c>
      <c r="U158" s="26">
        <v>5.0000000000000001E-3</v>
      </c>
    </row>
    <row r="159" spans="1:21" x14ac:dyDescent="0.25">
      <c r="A159" s="31">
        <v>136</v>
      </c>
      <c r="B159" s="2" t="s">
        <v>623</v>
      </c>
      <c r="C159" s="31" t="s">
        <v>328</v>
      </c>
      <c r="D159" s="3" t="s">
        <v>309</v>
      </c>
      <c r="F159" s="4" t="s">
        <v>329</v>
      </c>
      <c r="G159" s="8">
        <v>100</v>
      </c>
      <c r="H159" s="24">
        <v>0.66</v>
      </c>
      <c r="I159" s="24">
        <v>0.33999999999999997</v>
      </c>
      <c r="K159" s="8">
        <v>0</v>
      </c>
      <c r="L159" s="41" t="s">
        <v>0</v>
      </c>
      <c r="M159" s="41" t="s">
        <v>0</v>
      </c>
      <c r="O159" s="8">
        <v>100</v>
      </c>
      <c r="P159" s="24">
        <v>0</v>
      </c>
      <c r="Q159" s="24">
        <v>1</v>
      </c>
      <c r="S159" s="8">
        <v>100</v>
      </c>
      <c r="T159" s="24">
        <v>1</v>
      </c>
      <c r="U159" s="24">
        <v>0</v>
      </c>
    </row>
    <row r="160" spans="1:21" x14ac:dyDescent="0.25">
      <c r="A160" s="31">
        <v>137</v>
      </c>
      <c r="B160" s="2" t="s">
        <v>623</v>
      </c>
      <c r="C160" s="31" t="s">
        <v>330</v>
      </c>
      <c r="D160" s="3" t="s">
        <v>309</v>
      </c>
      <c r="F160" s="4" t="s">
        <v>331</v>
      </c>
      <c r="G160" s="8">
        <v>52</v>
      </c>
      <c r="H160" s="24">
        <v>0.78846153846153844</v>
      </c>
      <c r="I160" s="24">
        <v>0.21153846153846156</v>
      </c>
      <c r="K160" s="8">
        <v>0</v>
      </c>
      <c r="L160" s="41" t="s">
        <v>0</v>
      </c>
      <c r="M160" s="41" t="s">
        <v>0</v>
      </c>
      <c r="O160" s="8">
        <v>52</v>
      </c>
      <c r="P160" s="24">
        <v>0</v>
      </c>
      <c r="Q160" s="24">
        <v>1</v>
      </c>
      <c r="S160" s="8">
        <v>52</v>
      </c>
      <c r="T160" s="24">
        <v>1</v>
      </c>
      <c r="U160" s="24">
        <v>0</v>
      </c>
    </row>
    <row r="161" spans="1:21" s="4" customFormat="1" x14ac:dyDescent="0.25">
      <c r="A161" s="31">
        <v>138</v>
      </c>
      <c r="B161" s="2" t="s">
        <v>623</v>
      </c>
      <c r="C161" s="31" t="s">
        <v>332</v>
      </c>
      <c r="D161" s="25" t="s">
        <v>5</v>
      </c>
      <c r="F161" s="2" t="s">
        <v>333</v>
      </c>
      <c r="G161" s="4">
        <v>96</v>
      </c>
      <c r="H161" s="26">
        <v>0.70833333333333304</v>
      </c>
      <c r="I161" s="26">
        <v>0.29166666666666702</v>
      </c>
      <c r="J161" s="26"/>
      <c r="K161" s="8">
        <v>0</v>
      </c>
      <c r="L161" s="41" t="s">
        <v>0</v>
      </c>
      <c r="M161" s="41" t="s">
        <v>0</v>
      </c>
      <c r="N161" s="26"/>
      <c r="O161" s="8">
        <v>0</v>
      </c>
      <c r="P161" s="41" t="s">
        <v>0</v>
      </c>
      <c r="Q161" s="41" t="s">
        <v>0</v>
      </c>
      <c r="R161" s="26"/>
      <c r="S161" s="4">
        <v>96</v>
      </c>
      <c r="T161" s="26">
        <v>1</v>
      </c>
      <c r="U161" s="26">
        <v>0</v>
      </c>
    </row>
    <row r="162" spans="1:21" x14ac:dyDescent="0.25">
      <c r="A162" s="31">
        <v>139</v>
      </c>
      <c r="B162" s="2" t="s">
        <v>623</v>
      </c>
      <c r="C162" s="31" t="s">
        <v>334</v>
      </c>
      <c r="D162" s="25" t="s">
        <v>5</v>
      </c>
      <c r="E162" s="2" t="s">
        <v>81</v>
      </c>
      <c r="F162" s="2" t="s">
        <v>335</v>
      </c>
      <c r="G162" s="8">
        <v>0</v>
      </c>
      <c r="H162" s="41" t="s">
        <v>0</v>
      </c>
      <c r="I162" s="41" t="s">
        <v>0</v>
      </c>
      <c r="K162" s="8">
        <v>0</v>
      </c>
      <c r="L162" s="41" t="s">
        <v>0</v>
      </c>
      <c r="M162" s="41" t="s">
        <v>0</v>
      </c>
      <c r="O162" s="4">
        <v>20</v>
      </c>
      <c r="P162" s="24">
        <v>0</v>
      </c>
      <c r="Q162" s="24">
        <v>1</v>
      </c>
      <c r="S162" s="4">
        <v>20</v>
      </c>
      <c r="T162" s="24">
        <v>1</v>
      </c>
      <c r="U162" s="24">
        <v>0</v>
      </c>
    </row>
    <row r="163" spans="1:21" x14ac:dyDescent="0.25">
      <c r="A163" s="31">
        <v>140</v>
      </c>
      <c r="B163" s="2" t="s">
        <v>623</v>
      </c>
      <c r="C163" s="31" t="s">
        <v>336</v>
      </c>
      <c r="D163" s="3" t="s">
        <v>309</v>
      </c>
      <c r="F163" s="4" t="s">
        <v>337</v>
      </c>
      <c r="G163" s="8">
        <v>52</v>
      </c>
      <c r="H163" s="24">
        <v>0.61538461538461542</v>
      </c>
      <c r="I163" s="24">
        <v>0.38461538461538458</v>
      </c>
      <c r="K163" s="8">
        <v>0</v>
      </c>
      <c r="L163" s="41" t="s">
        <v>0</v>
      </c>
      <c r="M163" s="41" t="s">
        <v>0</v>
      </c>
      <c r="O163" s="8">
        <v>52</v>
      </c>
      <c r="P163" s="24">
        <v>0</v>
      </c>
      <c r="Q163" s="24">
        <v>1</v>
      </c>
      <c r="S163" s="8">
        <v>52</v>
      </c>
      <c r="T163" s="24">
        <v>1</v>
      </c>
      <c r="U163" s="24">
        <v>0</v>
      </c>
    </row>
    <row r="164" spans="1:21" x14ac:dyDescent="0.25">
      <c r="A164" s="31">
        <v>141</v>
      </c>
      <c r="B164" s="2" t="s">
        <v>623</v>
      </c>
      <c r="C164" s="31" t="s">
        <v>338</v>
      </c>
      <c r="D164" s="3" t="s">
        <v>309</v>
      </c>
      <c r="F164" s="4" t="s">
        <v>339</v>
      </c>
      <c r="G164" s="8">
        <v>56</v>
      </c>
      <c r="H164" s="24">
        <v>0.9642857142857143</v>
      </c>
      <c r="I164" s="24">
        <v>3.5714285714285698E-2</v>
      </c>
      <c r="K164" s="8">
        <v>0</v>
      </c>
      <c r="L164" s="41" t="s">
        <v>0</v>
      </c>
      <c r="M164" s="41" t="s">
        <v>0</v>
      </c>
      <c r="O164" s="8">
        <v>58</v>
      </c>
      <c r="P164" s="24">
        <v>0</v>
      </c>
      <c r="Q164" s="24">
        <v>1</v>
      </c>
      <c r="S164" s="8">
        <v>58</v>
      </c>
      <c r="T164" s="24">
        <v>1</v>
      </c>
      <c r="U164" s="24">
        <v>0</v>
      </c>
    </row>
    <row r="165" spans="1:21" x14ac:dyDescent="0.25">
      <c r="A165" s="31">
        <v>142</v>
      </c>
      <c r="B165" s="2" t="s">
        <v>621</v>
      </c>
      <c r="C165" s="31" t="s">
        <v>340</v>
      </c>
      <c r="D165" s="3" t="s">
        <v>309</v>
      </c>
      <c r="F165" s="4" t="s">
        <v>341</v>
      </c>
      <c r="G165" s="8">
        <v>30</v>
      </c>
      <c r="H165" s="24">
        <v>0.96666666666666667</v>
      </c>
      <c r="I165" s="24">
        <v>3.3333333333333326E-2</v>
      </c>
      <c r="K165" s="8">
        <v>0</v>
      </c>
      <c r="L165" s="41" t="s">
        <v>0</v>
      </c>
      <c r="M165" s="41" t="s">
        <v>0</v>
      </c>
      <c r="O165" s="8">
        <v>32</v>
      </c>
      <c r="P165" s="24">
        <v>0</v>
      </c>
      <c r="Q165" s="24">
        <v>1</v>
      </c>
      <c r="S165" s="8">
        <v>30</v>
      </c>
      <c r="T165" s="24">
        <v>1</v>
      </c>
      <c r="U165" s="24">
        <v>0</v>
      </c>
    </row>
    <row r="166" spans="1:21" x14ac:dyDescent="0.25">
      <c r="A166" s="31">
        <v>143</v>
      </c>
      <c r="B166" s="2" t="s">
        <v>622</v>
      </c>
      <c r="C166" s="31" t="s">
        <v>311</v>
      </c>
      <c r="D166" s="3" t="s">
        <v>309</v>
      </c>
      <c r="F166" s="4" t="s">
        <v>312</v>
      </c>
      <c r="G166" s="8">
        <v>60</v>
      </c>
      <c r="H166" s="24">
        <v>0.8833333333333333</v>
      </c>
      <c r="I166" s="24">
        <v>0.1166666666666667</v>
      </c>
      <c r="K166" s="8">
        <v>0</v>
      </c>
      <c r="L166" s="41" t="s">
        <v>0</v>
      </c>
      <c r="M166" s="41" t="s">
        <v>0</v>
      </c>
      <c r="O166" s="8">
        <v>60</v>
      </c>
      <c r="P166" s="24">
        <v>0.05</v>
      </c>
      <c r="Q166" s="24">
        <v>0.95</v>
      </c>
      <c r="S166" s="8">
        <v>60</v>
      </c>
      <c r="T166" s="24">
        <v>0.96666666666666667</v>
      </c>
      <c r="U166" s="24">
        <v>3.3333333333333326E-2</v>
      </c>
    </row>
    <row r="167" spans="1:21" x14ac:dyDescent="0.25">
      <c r="A167" s="31">
        <v>144</v>
      </c>
      <c r="B167" s="2" t="s">
        <v>622</v>
      </c>
      <c r="C167" s="31" t="s">
        <v>313</v>
      </c>
      <c r="D167" s="3" t="s">
        <v>309</v>
      </c>
      <c r="F167" s="4" t="s">
        <v>314</v>
      </c>
      <c r="G167" s="8">
        <v>38</v>
      </c>
      <c r="H167" s="24">
        <v>0.94736842105263153</v>
      </c>
      <c r="I167" s="24">
        <v>5.2631578947368474E-2</v>
      </c>
      <c r="K167" s="8">
        <v>0</v>
      </c>
      <c r="L167" s="41" t="s">
        <v>0</v>
      </c>
      <c r="M167" s="41" t="s">
        <v>0</v>
      </c>
      <c r="O167" s="8">
        <v>40</v>
      </c>
      <c r="P167" s="24">
        <v>2.5000000000000001E-2</v>
      </c>
      <c r="Q167" s="24">
        <v>0.97499999999999998</v>
      </c>
      <c r="S167" s="8">
        <v>40</v>
      </c>
      <c r="T167" s="24">
        <v>0.95</v>
      </c>
      <c r="U167" s="24">
        <v>5.0000000000000044E-2</v>
      </c>
    </row>
    <row r="168" spans="1:21" x14ac:dyDescent="0.25">
      <c r="A168" s="31">
        <v>145</v>
      </c>
      <c r="B168" s="2" t="s">
        <v>622</v>
      </c>
      <c r="C168" s="34" t="s">
        <v>728</v>
      </c>
      <c r="D168" s="1" t="s">
        <v>20</v>
      </c>
      <c r="E168" s="4" t="s">
        <v>737</v>
      </c>
      <c r="F168" s="2" t="s">
        <v>682</v>
      </c>
      <c r="G168" s="8">
        <v>128</v>
      </c>
      <c r="H168" s="22">
        <v>0.92200000000000004</v>
      </c>
      <c r="I168" s="22">
        <v>7.8E-2</v>
      </c>
      <c r="K168" s="8">
        <v>130</v>
      </c>
      <c r="L168" s="24">
        <v>0.108</v>
      </c>
      <c r="M168" s="24">
        <v>0.89200000000000002</v>
      </c>
      <c r="N168" s="4"/>
      <c r="O168" s="8">
        <v>130</v>
      </c>
      <c r="P168" s="24">
        <v>2.3E-2</v>
      </c>
      <c r="Q168" s="24">
        <v>0.97699999999999998</v>
      </c>
      <c r="S168" s="8">
        <v>128</v>
      </c>
      <c r="T168" s="22">
        <v>0.86699999999999999</v>
      </c>
      <c r="U168" s="22">
        <v>0.13300000000000001</v>
      </c>
    </row>
    <row r="169" spans="1:21" x14ac:dyDescent="0.25">
      <c r="A169" s="31">
        <v>146</v>
      </c>
      <c r="B169" s="2" t="s">
        <v>622</v>
      </c>
      <c r="C169" s="32" t="s">
        <v>306</v>
      </c>
      <c r="D169" s="25" t="s">
        <v>5</v>
      </c>
      <c r="E169" s="2"/>
      <c r="F169" s="4" t="s">
        <v>307</v>
      </c>
      <c r="G169" s="8">
        <v>84</v>
      </c>
      <c r="H169" s="24">
        <v>0.84499999999999997</v>
      </c>
      <c r="I169" s="24">
        <v>0.155</v>
      </c>
      <c r="K169" s="8">
        <v>0</v>
      </c>
      <c r="L169" s="41" t="s">
        <v>0</v>
      </c>
      <c r="M169" s="41" t="s">
        <v>0</v>
      </c>
      <c r="O169" s="4">
        <v>78</v>
      </c>
      <c r="P169" s="26">
        <v>1.2999999999999999E-2</v>
      </c>
      <c r="Q169" s="26">
        <v>0.98699999999999999</v>
      </c>
      <c r="S169" s="8">
        <v>84</v>
      </c>
      <c r="T169" s="26">
        <v>0.79800000000000004</v>
      </c>
      <c r="U169" s="26">
        <v>0.20200000000000001</v>
      </c>
    </row>
    <row r="170" spans="1:21" x14ac:dyDescent="0.25">
      <c r="A170" s="31">
        <v>147</v>
      </c>
      <c r="B170" s="2" t="s">
        <v>622</v>
      </c>
      <c r="C170" s="31" t="s">
        <v>308</v>
      </c>
      <c r="D170" s="3" t="s">
        <v>309</v>
      </c>
      <c r="F170" s="4" t="s">
        <v>310</v>
      </c>
      <c r="G170" s="8">
        <v>60</v>
      </c>
      <c r="H170" s="24">
        <v>0.85</v>
      </c>
      <c r="I170" s="24">
        <v>0.15000000000000002</v>
      </c>
      <c r="K170" s="8">
        <v>0</v>
      </c>
      <c r="L170" s="41" t="s">
        <v>0</v>
      </c>
      <c r="M170" s="41" t="s">
        <v>0</v>
      </c>
      <c r="O170" s="8">
        <v>60</v>
      </c>
      <c r="P170" s="24">
        <v>6.6666666666666666E-2</v>
      </c>
      <c r="Q170" s="24">
        <v>0.93333333333333335</v>
      </c>
      <c r="S170" s="8">
        <v>60</v>
      </c>
      <c r="T170" s="24">
        <v>0.85</v>
      </c>
      <c r="U170" s="24">
        <v>0.15000000000000002</v>
      </c>
    </row>
    <row r="171" spans="1:21" x14ac:dyDescent="0.25">
      <c r="A171" s="31">
        <v>148</v>
      </c>
      <c r="B171" s="2" t="s">
        <v>624</v>
      </c>
      <c r="C171" s="32" t="s">
        <v>342</v>
      </c>
      <c r="D171" s="1" t="s">
        <v>20</v>
      </c>
      <c r="F171" s="2" t="s">
        <v>680</v>
      </c>
      <c r="G171" s="8">
        <v>102</v>
      </c>
      <c r="H171" s="22">
        <v>0.91200000000000003</v>
      </c>
      <c r="I171" s="22">
        <v>8.7999999999999995E-2</v>
      </c>
      <c r="K171" s="8">
        <v>102</v>
      </c>
      <c r="L171" s="22">
        <v>0.29399999999999998</v>
      </c>
      <c r="M171" s="22">
        <v>0.70599999999999996</v>
      </c>
      <c r="O171" s="8">
        <v>102</v>
      </c>
      <c r="P171" s="24">
        <v>0</v>
      </c>
      <c r="Q171" s="24">
        <v>1</v>
      </c>
      <c r="S171" s="8">
        <v>102</v>
      </c>
      <c r="T171" s="22">
        <v>0.91200000000000003</v>
      </c>
      <c r="U171" s="22">
        <v>8.7999999999999995E-2</v>
      </c>
    </row>
    <row r="172" spans="1:21" x14ac:dyDescent="0.25">
      <c r="A172" s="31">
        <v>149</v>
      </c>
      <c r="B172" s="2" t="s">
        <v>631</v>
      </c>
      <c r="C172" s="32" t="s">
        <v>345</v>
      </c>
      <c r="D172" s="1" t="s">
        <v>20</v>
      </c>
      <c r="F172" s="2" t="s">
        <v>679</v>
      </c>
      <c r="G172" s="8">
        <v>92</v>
      </c>
      <c r="H172" s="22">
        <v>0.92400000000000004</v>
      </c>
      <c r="I172" s="22">
        <v>7.5999999999999998E-2</v>
      </c>
      <c r="K172" s="8">
        <v>82</v>
      </c>
      <c r="L172" s="22">
        <v>0.159</v>
      </c>
      <c r="M172" s="22">
        <v>0.84099999999999997</v>
      </c>
      <c r="O172" s="8">
        <v>94</v>
      </c>
      <c r="P172" s="24">
        <v>0</v>
      </c>
      <c r="Q172" s="24">
        <v>1</v>
      </c>
      <c r="S172" s="8">
        <v>100</v>
      </c>
      <c r="T172" s="22">
        <v>0.97</v>
      </c>
      <c r="U172" s="22">
        <v>0.03</v>
      </c>
    </row>
    <row r="173" spans="1:21" x14ac:dyDescent="0.25">
      <c r="A173" s="31">
        <v>150</v>
      </c>
      <c r="B173" s="2" t="s">
        <v>631</v>
      </c>
      <c r="C173" s="32" t="s">
        <v>348</v>
      </c>
      <c r="D173" s="1" t="s">
        <v>20</v>
      </c>
      <c r="F173" s="2" t="s">
        <v>681</v>
      </c>
      <c r="G173" s="8">
        <v>122</v>
      </c>
      <c r="H173" s="22">
        <v>0.80300000000000005</v>
      </c>
      <c r="I173" s="22">
        <v>0.19700000000000001</v>
      </c>
      <c r="K173" s="8">
        <v>112</v>
      </c>
      <c r="L173" s="22">
        <v>0.11600000000000001</v>
      </c>
      <c r="M173" s="22">
        <v>0.88400000000000001</v>
      </c>
      <c r="O173" s="8">
        <v>124</v>
      </c>
      <c r="P173" s="24">
        <v>0</v>
      </c>
      <c r="Q173" s="24">
        <v>1</v>
      </c>
      <c r="S173" s="8">
        <v>142</v>
      </c>
      <c r="T173" s="22">
        <v>0.98599999999999999</v>
      </c>
      <c r="U173" s="22">
        <v>1.4E-2</v>
      </c>
    </row>
    <row r="174" spans="1:21" x14ac:dyDescent="0.25">
      <c r="A174" s="31">
        <v>151</v>
      </c>
      <c r="B174" s="2" t="s">
        <v>631</v>
      </c>
      <c r="C174" s="32" t="s">
        <v>350</v>
      </c>
      <c r="D174" s="25" t="s">
        <v>5</v>
      </c>
      <c r="F174" s="2" t="s">
        <v>351</v>
      </c>
      <c r="G174" s="8">
        <v>286</v>
      </c>
      <c r="H174" s="24">
        <v>0.86699999999999999</v>
      </c>
      <c r="I174" s="24">
        <v>0.13300000000000001</v>
      </c>
      <c r="K174" s="8">
        <v>286</v>
      </c>
      <c r="L174" s="22">
        <v>0.24099999999999999</v>
      </c>
      <c r="M174" s="22">
        <v>0.75900000000000001</v>
      </c>
      <c r="O174" s="8">
        <v>0</v>
      </c>
      <c r="P174" s="41" t="s">
        <v>0</v>
      </c>
      <c r="Q174" s="41" t="s">
        <v>0</v>
      </c>
      <c r="S174" s="8">
        <v>0</v>
      </c>
      <c r="T174" s="41" t="s">
        <v>0</v>
      </c>
      <c r="U174" s="41" t="s">
        <v>0</v>
      </c>
    </row>
    <row r="175" spans="1:21" x14ac:dyDescent="0.25">
      <c r="A175" s="31">
        <v>152</v>
      </c>
      <c r="B175" s="2" t="s">
        <v>631</v>
      </c>
      <c r="C175" s="32" t="s">
        <v>352</v>
      </c>
      <c r="D175" s="25" t="s">
        <v>5</v>
      </c>
      <c r="F175" s="4" t="s">
        <v>353</v>
      </c>
      <c r="G175" s="8">
        <v>228</v>
      </c>
      <c r="H175" s="24">
        <v>0.76700000000000002</v>
      </c>
      <c r="I175" s="24">
        <v>0.23300000000000001</v>
      </c>
      <c r="K175" s="8">
        <v>228</v>
      </c>
      <c r="L175" s="22">
        <v>0.29399999999999998</v>
      </c>
      <c r="M175" s="22">
        <v>0.70599999999999996</v>
      </c>
      <c r="O175" s="8">
        <v>0</v>
      </c>
      <c r="P175" s="41" t="s">
        <v>0</v>
      </c>
      <c r="Q175" s="41" t="s">
        <v>0</v>
      </c>
      <c r="S175" s="8">
        <v>0</v>
      </c>
      <c r="T175" s="41" t="s">
        <v>0</v>
      </c>
      <c r="U175" s="41" t="s">
        <v>0</v>
      </c>
    </row>
    <row r="176" spans="1:21" x14ac:dyDescent="0.25">
      <c r="A176" s="31">
        <v>153</v>
      </c>
      <c r="B176" s="2" t="s">
        <v>631</v>
      </c>
      <c r="C176" s="32" t="s">
        <v>354</v>
      </c>
      <c r="D176" s="25" t="s">
        <v>5</v>
      </c>
      <c r="F176" s="2" t="s">
        <v>355</v>
      </c>
      <c r="G176" s="8">
        <v>346</v>
      </c>
      <c r="H176" s="24">
        <v>0.79500000000000004</v>
      </c>
      <c r="I176" s="24">
        <v>0.20499999999999999</v>
      </c>
      <c r="J176" s="4"/>
      <c r="K176" s="8">
        <v>346</v>
      </c>
      <c r="L176" s="22">
        <v>0.13</v>
      </c>
      <c r="M176" s="22">
        <v>0.87</v>
      </c>
      <c r="O176" s="8">
        <v>0</v>
      </c>
      <c r="P176" s="41" t="s">
        <v>0</v>
      </c>
      <c r="Q176" s="41" t="s">
        <v>0</v>
      </c>
      <c r="S176" s="8">
        <v>0</v>
      </c>
      <c r="T176" s="41" t="s">
        <v>0</v>
      </c>
      <c r="U176" s="41" t="s">
        <v>0</v>
      </c>
    </row>
    <row r="177" spans="1:21" x14ac:dyDescent="0.25">
      <c r="A177" s="31">
        <v>154</v>
      </c>
      <c r="B177" s="2" t="s">
        <v>631</v>
      </c>
      <c r="C177" s="32" t="s">
        <v>356</v>
      </c>
      <c r="D177" s="9" t="s">
        <v>326</v>
      </c>
      <c r="F177" s="2" t="s">
        <v>666</v>
      </c>
      <c r="G177" s="4">
        <v>200</v>
      </c>
      <c r="H177" s="26">
        <v>0.755</v>
      </c>
      <c r="I177" s="26">
        <v>0.245</v>
      </c>
      <c r="K177" s="4">
        <v>200</v>
      </c>
      <c r="L177" s="26">
        <v>0.14499999999999999</v>
      </c>
      <c r="M177" s="26">
        <v>0.85499999999999998</v>
      </c>
      <c r="O177" s="4">
        <v>200</v>
      </c>
      <c r="P177" s="26">
        <v>1.4999999999999999E-2</v>
      </c>
      <c r="Q177" s="26">
        <v>0.98499999999999999</v>
      </c>
      <c r="S177" s="4">
        <v>200</v>
      </c>
      <c r="T177" s="26">
        <v>0.94</v>
      </c>
      <c r="U177" s="26">
        <v>0.06</v>
      </c>
    </row>
    <row r="178" spans="1:21" x14ac:dyDescent="0.25">
      <c r="A178" s="31">
        <v>155</v>
      </c>
      <c r="B178" s="2" t="s">
        <v>631</v>
      </c>
      <c r="C178" s="32" t="s">
        <v>357</v>
      </c>
      <c r="D178" s="25" t="s">
        <v>5</v>
      </c>
      <c r="E178" s="2"/>
      <c r="F178" s="2" t="s">
        <v>667</v>
      </c>
      <c r="G178" s="4">
        <v>124</v>
      </c>
      <c r="H178" s="26">
        <v>0.78200000000000003</v>
      </c>
      <c r="I178" s="26">
        <v>0.218</v>
      </c>
      <c r="K178" s="8">
        <v>0</v>
      </c>
      <c r="L178" s="41" t="s">
        <v>0</v>
      </c>
      <c r="M178" s="41" t="s">
        <v>0</v>
      </c>
      <c r="O178" s="4">
        <v>140</v>
      </c>
      <c r="P178" s="26">
        <v>1.4E-2</v>
      </c>
      <c r="Q178" s="26">
        <v>0.98599999999999999</v>
      </c>
      <c r="S178" s="4">
        <v>142</v>
      </c>
      <c r="T178" s="26">
        <v>0.95799999999999996</v>
      </c>
      <c r="U178" s="26">
        <v>4.2000000000000003E-2</v>
      </c>
    </row>
    <row r="179" spans="1:21" x14ac:dyDescent="0.25">
      <c r="A179" s="31">
        <v>156</v>
      </c>
      <c r="B179" s="2" t="s">
        <v>631</v>
      </c>
      <c r="C179" s="32" t="s">
        <v>358</v>
      </c>
      <c r="D179" s="25" t="s">
        <v>5</v>
      </c>
      <c r="E179" s="4" t="s">
        <v>81</v>
      </c>
      <c r="F179" s="4" t="s">
        <v>359</v>
      </c>
      <c r="G179" s="8">
        <v>0</v>
      </c>
      <c r="H179" s="41" t="s">
        <v>0</v>
      </c>
      <c r="I179" s="41" t="s">
        <v>0</v>
      </c>
      <c r="K179" s="8">
        <v>0</v>
      </c>
      <c r="L179" s="41" t="s">
        <v>0</v>
      </c>
      <c r="M179" s="41" t="s">
        <v>0</v>
      </c>
      <c r="O179" s="4">
        <v>18</v>
      </c>
      <c r="P179" s="26">
        <v>5.6000000000000001E-2</v>
      </c>
      <c r="Q179" s="26">
        <v>0.94399999999999995</v>
      </c>
      <c r="S179" s="4">
        <v>20</v>
      </c>
      <c r="T179" s="24">
        <v>1</v>
      </c>
      <c r="U179" s="24">
        <v>0</v>
      </c>
    </row>
    <row r="180" spans="1:21" x14ac:dyDescent="0.25">
      <c r="A180" s="31">
        <v>157</v>
      </c>
      <c r="B180" s="2" t="s">
        <v>631</v>
      </c>
      <c r="C180" s="32" t="s">
        <v>360</v>
      </c>
      <c r="D180" s="25" t="s">
        <v>5</v>
      </c>
      <c r="F180" s="4" t="s">
        <v>361</v>
      </c>
      <c r="G180" s="8">
        <v>162</v>
      </c>
      <c r="H180" s="24">
        <v>0.88900000000000001</v>
      </c>
      <c r="I180" s="24">
        <v>0.111</v>
      </c>
      <c r="K180" s="8">
        <v>162</v>
      </c>
      <c r="L180" s="22">
        <v>0.51900000000000002</v>
      </c>
      <c r="M180" s="22">
        <v>0.48099999999999998</v>
      </c>
      <c r="O180" s="8">
        <v>0</v>
      </c>
      <c r="P180" s="41" t="s">
        <v>0</v>
      </c>
      <c r="Q180" s="41" t="s">
        <v>0</v>
      </c>
      <c r="S180" s="8">
        <v>0</v>
      </c>
      <c r="T180" s="41" t="s">
        <v>0</v>
      </c>
      <c r="U180" s="41" t="s">
        <v>0</v>
      </c>
    </row>
    <row r="181" spans="1:21" x14ac:dyDescent="0.25">
      <c r="A181" s="31">
        <v>158</v>
      </c>
      <c r="B181" s="2" t="s">
        <v>631</v>
      </c>
      <c r="C181" s="31" t="s">
        <v>362</v>
      </c>
      <c r="D181" s="25" t="s">
        <v>5</v>
      </c>
      <c r="E181" s="2" t="s">
        <v>81</v>
      </c>
      <c r="F181" s="2" t="s">
        <v>363</v>
      </c>
      <c r="G181" s="8">
        <v>0</v>
      </c>
      <c r="H181" s="41" t="s">
        <v>0</v>
      </c>
      <c r="I181" s="41" t="s">
        <v>0</v>
      </c>
      <c r="K181" s="8">
        <v>0</v>
      </c>
      <c r="L181" s="41" t="s">
        <v>0</v>
      </c>
      <c r="M181" s="41" t="s">
        <v>0</v>
      </c>
      <c r="O181" s="4">
        <v>20</v>
      </c>
      <c r="P181" s="26">
        <v>0.05</v>
      </c>
      <c r="Q181" s="26">
        <v>0.95</v>
      </c>
      <c r="S181" s="4">
        <v>20</v>
      </c>
      <c r="T181" s="24">
        <v>1</v>
      </c>
      <c r="U181" s="24">
        <v>0</v>
      </c>
    </row>
    <row r="182" spans="1:21" x14ac:dyDescent="0.25">
      <c r="A182" s="31">
        <v>159</v>
      </c>
      <c r="B182" s="2" t="s">
        <v>631</v>
      </c>
      <c r="C182" s="31" t="s">
        <v>364</v>
      </c>
      <c r="D182" s="3" t="s">
        <v>309</v>
      </c>
      <c r="F182" s="4" t="s">
        <v>365</v>
      </c>
      <c r="G182" s="8">
        <v>58</v>
      </c>
      <c r="H182" s="24">
        <v>0.65517241379310343</v>
      </c>
      <c r="I182" s="24">
        <v>0.34482758620689657</v>
      </c>
      <c r="K182" s="8">
        <v>0</v>
      </c>
      <c r="L182" s="41" t="s">
        <v>0</v>
      </c>
      <c r="M182" s="41" t="s">
        <v>0</v>
      </c>
      <c r="O182" s="8">
        <v>58</v>
      </c>
      <c r="P182" s="24">
        <v>0</v>
      </c>
      <c r="Q182" s="24">
        <v>1</v>
      </c>
      <c r="S182" s="8">
        <v>58</v>
      </c>
      <c r="T182" s="24">
        <v>0.96551724137931039</v>
      </c>
      <c r="U182" s="24">
        <v>3.4482758620689613E-2</v>
      </c>
    </row>
    <row r="183" spans="1:21" x14ac:dyDescent="0.25">
      <c r="A183" s="31">
        <v>160</v>
      </c>
      <c r="B183" s="2" t="s">
        <v>631</v>
      </c>
      <c r="C183" s="31" t="s">
        <v>366</v>
      </c>
      <c r="D183" s="25" t="s">
        <v>5</v>
      </c>
      <c r="E183" s="2" t="s">
        <v>81</v>
      </c>
      <c r="F183" s="2" t="s">
        <v>367</v>
      </c>
      <c r="G183" s="8">
        <v>0</v>
      </c>
      <c r="H183" s="41" t="s">
        <v>0</v>
      </c>
      <c r="I183" s="41" t="s">
        <v>0</v>
      </c>
      <c r="K183" s="8">
        <v>0</v>
      </c>
      <c r="L183" s="41" t="s">
        <v>0</v>
      </c>
      <c r="M183" s="41" t="s">
        <v>0</v>
      </c>
      <c r="O183" s="4">
        <v>20</v>
      </c>
      <c r="P183" s="24">
        <v>0</v>
      </c>
      <c r="Q183" s="24">
        <v>1</v>
      </c>
      <c r="S183" s="4">
        <v>18</v>
      </c>
      <c r="T183" s="24">
        <v>1</v>
      </c>
      <c r="U183" s="24">
        <v>0</v>
      </c>
    </row>
    <row r="184" spans="1:21" x14ac:dyDescent="0.25">
      <c r="A184" s="31">
        <v>161</v>
      </c>
      <c r="B184" s="2" t="s">
        <v>631</v>
      </c>
      <c r="C184" s="31" t="s">
        <v>368</v>
      </c>
      <c r="D184" s="25" t="s">
        <v>5</v>
      </c>
      <c r="E184" s="2" t="s">
        <v>81</v>
      </c>
      <c r="F184" s="2" t="s">
        <v>369</v>
      </c>
      <c r="G184" s="8">
        <v>0</v>
      </c>
      <c r="H184" s="41" t="s">
        <v>0</v>
      </c>
      <c r="I184" s="41" t="s">
        <v>0</v>
      </c>
      <c r="K184" s="8">
        <v>0</v>
      </c>
      <c r="L184" s="41" t="s">
        <v>0</v>
      </c>
      <c r="M184" s="41" t="s">
        <v>0</v>
      </c>
      <c r="O184" s="4">
        <v>20</v>
      </c>
      <c r="P184" s="24">
        <v>0</v>
      </c>
      <c r="Q184" s="24">
        <v>1</v>
      </c>
      <c r="S184" s="4">
        <v>20</v>
      </c>
      <c r="T184" s="24">
        <v>1</v>
      </c>
      <c r="U184" s="24">
        <v>0</v>
      </c>
    </row>
    <row r="185" spans="1:21" x14ac:dyDescent="0.25">
      <c r="A185" s="31">
        <v>162</v>
      </c>
      <c r="B185" s="2" t="s">
        <v>625</v>
      </c>
      <c r="C185" s="31" t="s">
        <v>370</v>
      </c>
      <c r="D185" s="1" t="s">
        <v>20</v>
      </c>
      <c r="F185" s="2" t="s">
        <v>371</v>
      </c>
      <c r="G185" s="8">
        <v>108</v>
      </c>
      <c r="H185" s="22">
        <v>0.38</v>
      </c>
      <c r="I185" s="22">
        <v>0.62</v>
      </c>
      <c r="K185" s="8">
        <v>108</v>
      </c>
      <c r="L185" s="22">
        <v>2.8000000000000001E-2</v>
      </c>
      <c r="M185" s="22">
        <v>0.97199999999999998</v>
      </c>
      <c r="O185" s="8">
        <v>108</v>
      </c>
      <c r="P185" s="24">
        <v>0</v>
      </c>
      <c r="Q185" s="24">
        <v>1</v>
      </c>
      <c r="S185" s="8">
        <v>108</v>
      </c>
      <c r="T185" s="24">
        <v>1</v>
      </c>
      <c r="U185" s="24">
        <v>0</v>
      </c>
    </row>
    <row r="186" spans="1:21" x14ac:dyDescent="0.25">
      <c r="A186" s="31">
        <v>163</v>
      </c>
      <c r="B186" s="2" t="s">
        <v>625</v>
      </c>
      <c r="C186" s="31" t="s">
        <v>373</v>
      </c>
      <c r="D186" s="25" t="s">
        <v>5</v>
      </c>
      <c r="F186" s="4" t="s">
        <v>374</v>
      </c>
      <c r="G186" s="8">
        <v>282</v>
      </c>
      <c r="H186" s="24">
        <v>0.45700000000000002</v>
      </c>
      <c r="I186" s="24">
        <v>0.54300000000000004</v>
      </c>
      <c r="K186" s="8">
        <v>282</v>
      </c>
      <c r="L186" s="22">
        <v>7.3999999999999996E-2</v>
      </c>
      <c r="M186" s="22">
        <v>0.92600000000000005</v>
      </c>
      <c r="O186" s="8">
        <v>0</v>
      </c>
      <c r="P186" s="41" t="s">
        <v>0</v>
      </c>
      <c r="Q186" s="41" t="s">
        <v>0</v>
      </c>
      <c r="S186" s="8">
        <v>0</v>
      </c>
      <c r="T186" s="41" t="s">
        <v>0</v>
      </c>
      <c r="U186" s="41" t="s">
        <v>0</v>
      </c>
    </row>
    <row r="187" spans="1:21" x14ac:dyDescent="0.25">
      <c r="A187" s="31">
        <v>164</v>
      </c>
      <c r="B187" s="2" t="s">
        <v>625</v>
      </c>
      <c r="C187" s="31" t="s">
        <v>375</v>
      </c>
      <c r="D187" s="25" t="s">
        <v>5</v>
      </c>
      <c r="F187" s="4" t="s">
        <v>376</v>
      </c>
      <c r="G187" s="8">
        <v>278</v>
      </c>
      <c r="H187" s="24">
        <v>0.435</v>
      </c>
      <c r="I187" s="24">
        <v>0.56499999999999995</v>
      </c>
      <c r="K187" s="8">
        <v>278</v>
      </c>
      <c r="L187" s="22">
        <v>6.8000000000000005E-2</v>
      </c>
      <c r="M187" s="22">
        <v>0.93200000000000005</v>
      </c>
      <c r="O187" s="8">
        <v>0</v>
      </c>
      <c r="P187" s="41" t="s">
        <v>0</v>
      </c>
      <c r="Q187" s="41" t="s">
        <v>0</v>
      </c>
      <c r="S187" s="8">
        <v>0</v>
      </c>
      <c r="T187" s="41" t="s">
        <v>0</v>
      </c>
      <c r="U187" s="41" t="s">
        <v>0</v>
      </c>
    </row>
    <row r="188" spans="1:21" x14ac:dyDescent="0.25">
      <c r="A188" s="31">
        <v>165</v>
      </c>
      <c r="B188" s="2" t="s">
        <v>625</v>
      </c>
      <c r="C188" s="31" t="s">
        <v>377</v>
      </c>
      <c r="D188" s="3" t="s">
        <v>309</v>
      </c>
      <c r="F188" s="4" t="s">
        <v>378</v>
      </c>
      <c r="G188" s="8">
        <v>68</v>
      </c>
      <c r="H188" s="24">
        <v>0.55882352941176472</v>
      </c>
      <c r="I188" s="24">
        <v>0.44117647058823528</v>
      </c>
      <c r="K188" s="8">
        <v>0</v>
      </c>
      <c r="L188" s="41" t="s">
        <v>0</v>
      </c>
      <c r="M188" s="41" t="s">
        <v>0</v>
      </c>
      <c r="O188" s="8">
        <v>68</v>
      </c>
      <c r="P188" s="24">
        <v>0</v>
      </c>
      <c r="Q188" s="24">
        <v>1</v>
      </c>
      <c r="S188" s="8">
        <v>68</v>
      </c>
      <c r="T188" s="24">
        <v>1</v>
      </c>
      <c r="U188" s="24">
        <v>0</v>
      </c>
    </row>
    <row r="189" spans="1:21" x14ac:dyDescent="0.25">
      <c r="A189" s="31">
        <v>166</v>
      </c>
      <c r="B189" s="2" t="s">
        <v>625</v>
      </c>
      <c r="C189" s="31" t="s">
        <v>379</v>
      </c>
      <c r="D189" s="25" t="s">
        <v>5</v>
      </c>
      <c r="F189" s="2" t="s">
        <v>380</v>
      </c>
      <c r="G189" s="8">
        <v>206</v>
      </c>
      <c r="H189" s="24">
        <v>0.45100000000000001</v>
      </c>
      <c r="I189" s="24">
        <v>0.54900000000000004</v>
      </c>
      <c r="J189" s="4"/>
      <c r="K189" s="8">
        <v>358</v>
      </c>
      <c r="L189" s="22">
        <v>7.4999999999999956E-2</v>
      </c>
      <c r="M189" s="22">
        <v>0.92500000000000004</v>
      </c>
      <c r="O189" s="8">
        <v>0</v>
      </c>
      <c r="P189" s="41" t="s">
        <v>0</v>
      </c>
      <c r="Q189" s="41" t="s">
        <v>0</v>
      </c>
      <c r="S189" s="8">
        <v>0</v>
      </c>
      <c r="T189" s="41" t="s">
        <v>0</v>
      </c>
      <c r="U189" s="41" t="s">
        <v>0</v>
      </c>
    </row>
    <row r="190" spans="1:21" x14ac:dyDescent="0.25">
      <c r="A190" s="31">
        <v>167</v>
      </c>
      <c r="B190" s="2" t="s">
        <v>625</v>
      </c>
      <c r="C190" s="31" t="s">
        <v>381</v>
      </c>
      <c r="D190" s="25" t="s">
        <v>5</v>
      </c>
      <c r="F190" s="4" t="s">
        <v>382</v>
      </c>
      <c r="G190" s="8">
        <v>578</v>
      </c>
      <c r="H190" s="24">
        <v>0.39800000000000002</v>
      </c>
      <c r="I190" s="24">
        <v>0.60199999999999998</v>
      </c>
      <c r="K190" s="8">
        <v>578</v>
      </c>
      <c r="L190" s="22">
        <v>6.7000000000000004E-2</v>
      </c>
      <c r="M190" s="22">
        <v>0.93300000000000005</v>
      </c>
      <c r="O190" s="8">
        <v>0</v>
      </c>
      <c r="P190" s="41" t="s">
        <v>0</v>
      </c>
      <c r="Q190" s="41" t="s">
        <v>0</v>
      </c>
      <c r="S190" s="8">
        <v>0</v>
      </c>
      <c r="T190" s="41" t="s">
        <v>0</v>
      </c>
      <c r="U190" s="41" t="s">
        <v>0</v>
      </c>
    </row>
    <row r="191" spans="1:21" x14ac:dyDescent="0.25">
      <c r="A191" s="31">
        <v>168</v>
      </c>
      <c r="B191" s="2" t="s">
        <v>625</v>
      </c>
      <c r="C191" s="31" t="s">
        <v>383</v>
      </c>
      <c r="D191" s="1" t="s">
        <v>20</v>
      </c>
      <c r="F191" s="2" t="s">
        <v>384</v>
      </c>
      <c r="G191" s="8">
        <v>98</v>
      </c>
      <c r="H191" s="24">
        <v>0.35699999999999998</v>
      </c>
      <c r="I191" s="24">
        <v>0.64300000000000002</v>
      </c>
      <c r="K191" s="8">
        <v>94</v>
      </c>
      <c r="L191" s="22">
        <v>0</v>
      </c>
      <c r="M191" s="22">
        <v>1</v>
      </c>
      <c r="O191" s="8">
        <v>94</v>
      </c>
      <c r="P191" s="24">
        <v>0</v>
      </c>
      <c r="Q191" s="24">
        <v>1</v>
      </c>
      <c r="S191" s="8">
        <v>98</v>
      </c>
      <c r="T191" s="24">
        <v>1</v>
      </c>
      <c r="U191" s="24">
        <v>0</v>
      </c>
    </row>
    <row r="192" spans="1:21" x14ac:dyDescent="0.25">
      <c r="A192" s="31">
        <v>169</v>
      </c>
      <c r="B192" s="2" t="s">
        <v>625</v>
      </c>
      <c r="C192" s="31" t="s">
        <v>385</v>
      </c>
      <c r="D192" s="23" t="s">
        <v>30</v>
      </c>
      <c r="F192" s="2" t="s">
        <v>661</v>
      </c>
      <c r="G192" s="8">
        <v>208</v>
      </c>
      <c r="H192" s="22">
        <v>0.42799999999999999</v>
      </c>
      <c r="I192" s="22">
        <v>0.57199999999999995</v>
      </c>
      <c r="K192" s="8">
        <v>208</v>
      </c>
      <c r="L192" s="29">
        <v>9.6000000000000002E-2</v>
      </c>
      <c r="M192" s="24">
        <v>0.90400000000000003</v>
      </c>
      <c r="N192" s="4"/>
      <c r="O192" s="8">
        <v>208</v>
      </c>
      <c r="P192" s="24">
        <v>0</v>
      </c>
      <c r="Q192" s="24">
        <v>1</v>
      </c>
      <c r="S192" s="8">
        <v>208</v>
      </c>
      <c r="T192" s="24">
        <v>1</v>
      </c>
      <c r="U192" s="24">
        <v>0</v>
      </c>
    </row>
    <row r="193" spans="1:21" s="4" customFormat="1" x14ac:dyDescent="0.25">
      <c r="A193" s="31">
        <v>170</v>
      </c>
      <c r="B193" s="2" t="s">
        <v>625</v>
      </c>
      <c r="C193" s="31" t="s">
        <v>386</v>
      </c>
      <c r="D193" s="25" t="s">
        <v>5</v>
      </c>
      <c r="F193" s="2" t="s">
        <v>387</v>
      </c>
      <c r="G193" s="4">
        <v>98</v>
      </c>
      <c r="H193" s="26">
        <v>0.26500000000000001</v>
      </c>
      <c r="I193" s="26">
        <v>0.73499999999999999</v>
      </c>
      <c r="J193" s="26"/>
      <c r="K193" s="8">
        <v>0</v>
      </c>
      <c r="L193" s="41" t="s">
        <v>0</v>
      </c>
      <c r="M193" s="41" t="s">
        <v>0</v>
      </c>
      <c r="N193" s="26"/>
      <c r="O193" s="8">
        <v>0</v>
      </c>
      <c r="P193" s="41" t="s">
        <v>0</v>
      </c>
      <c r="Q193" s="41" t="s">
        <v>0</v>
      </c>
      <c r="R193" s="26"/>
      <c r="S193" s="4">
        <v>98</v>
      </c>
      <c r="T193" s="26">
        <v>1</v>
      </c>
      <c r="U193" s="26">
        <v>0</v>
      </c>
    </row>
    <row r="194" spans="1:21" s="4" customFormat="1" x14ac:dyDescent="0.25">
      <c r="A194" s="31">
        <v>171</v>
      </c>
      <c r="B194" s="2" t="s">
        <v>625</v>
      </c>
      <c r="C194" s="31" t="s">
        <v>388</v>
      </c>
      <c r="D194" s="25" t="s">
        <v>5</v>
      </c>
      <c r="F194" s="2" t="s">
        <v>389</v>
      </c>
      <c r="G194" s="4">
        <v>94</v>
      </c>
      <c r="H194" s="26">
        <v>0.44699999999999995</v>
      </c>
      <c r="I194" s="26">
        <v>0.55300000000000005</v>
      </c>
      <c r="J194" s="26"/>
      <c r="K194" s="8">
        <v>0</v>
      </c>
      <c r="L194" s="41" t="s">
        <v>0</v>
      </c>
      <c r="M194" s="41" t="s">
        <v>0</v>
      </c>
      <c r="N194" s="26"/>
      <c r="O194" s="8">
        <v>0</v>
      </c>
      <c r="P194" s="41" t="s">
        <v>0</v>
      </c>
      <c r="Q194" s="41" t="s">
        <v>0</v>
      </c>
      <c r="R194" s="26"/>
      <c r="S194" s="4">
        <v>94</v>
      </c>
      <c r="T194" s="26">
        <v>1</v>
      </c>
      <c r="U194" s="26">
        <v>0</v>
      </c>
    </row>
    <row r="195" spans="1:21" x14ac:dyDescent="0.25">
      <c r="A195" s="31">
        <v>172</v>
      </c>
      <c r="B195" s="2" t="s">
        <v>625</v>
      </c>
      <c r="C195" s="31" t="s">
        <v>390</v>
      </c>
      <c r="D195" s="25" t="s">
        <v>5</v>
      </c>
      <c r="F195" s="2" t="s">
        <v>391</v>
      </c>
      <c r="G195" s="8">
        <v>174</v>
      </c>
      <c r="H195" s="24">
        <v>0.52900000000000003</v>
      </c>
      <c r="I195" s="24">
        <v>0.47099999999999997</v>
      </c>
      <c r="K195" s="8">
        <v>174</v>
      </c>
      <c r="L195" s="22">
        <v>5.7000000000000051E-2</v>
      </c>
      <c r="M195" s="22">
        <v>0.94299999999999995</v>
      </c>
      <c r="O195" s="8">
        <v>0</v>
      </c>
      <c r="P195" s="41" t="s">
        <v>0</v>
      </c>
      <c r="Q195" s="41" t="s">
        <v>0</v>
      </c>
      <c r="S195" s="8">
        <v>0</v>
      </c>
      <c r="T195" s="41" t="s">
        <v>0</v>
      </c>
      <c r="U195" s="41" t="s">
        <v>0</v>
      </c>
    </row>
    <row r="196" spans="1:21" x14ac:dyDescent="0.25">
      <c r="A196" s="31">
        <v>173</v>
      </c>
      <c r="B196" s="2" t="s">
        <v>625</v>
      </c>
      <c r="C196" s="31" t="s">
        <v>392</v>
      </c>
      <c r="D196" s="9" t="s">
        <v>326</v>
      </c>
      <c r="F196" s="2" t="s">
        <v>393</v>
      </c>
      <c r="G196" s="4">
        <v>198</v>
      </c>
      <c r="H196" s="26">
        <v>0.56100000000000005</v>
      </c>
      <c r="I196" s="26">
        <v>0.439</v>
      </c>
      <c r="K196" s="4">
        <v>200</v>
      </c>
      <c r="L196" s="26">
        <v>1.4999999999999999E-2</v>
      </c>
      <c r="M196" s="26">
        <v>0.98499999999999999</v>
      </c>
      <c r="O196" s="4">
        <v>200</v>
      </c>
      <c r="P196" s="26">
        <v>5.0000000000000001E-3</v>
      </c>
      <c r="Q196" s="26">
        <v>0.995</v>
      </c>
      <c r="S196" s="4">
        <v>200</v>
      </c>
      <c r="T196" s="26">
        <v>0.97</v>
      </c>
      <c r="U196" s="26">
        <v>0.03</v>
      </c>
    </row>
    <row r="197" spans="1:21" x14ac:dyDescent="0.25">
      <c r="A197" s="31">
        <v>174</v>
      </c>
      <c r="B197" s="2" t="s">
        <v>625</v>
      </c>
      <c r="C197" s="31" t="s">
        <v>394</v>
      </c>
      <c r="D197" s="9" t="s">
        <v>326</v>
      </c>
      <c r="F197" s="2" t="s">
        <v>395</v>
      </c>
      <c r="G197" s="4">
        <v>200</v>
      </c>
      <c r="H197" s="26">
        <v>0.5</v>
      </c>
      <c r="I197" s="26">
        <v>0.5</v>
      </c>
      <c r="K197" s="4">
        <v>200</v>
      </c>
      <c r="L197" s="26">
        <v>0.04</v>
      </c>
      <c r="M197" s="26">
        <v>0.96</v>
      </c>
      <c r="O197" s="4">
        <v>200</v>
      </c>
      <c r="P197" s="26">
        <v>5.0000000000000001E-3</v>
      </c>
      <c r="Q197" s="26">
        <v>0.995</v>
      </c>
      <c r="S197" s="4">
        <v>200</v>
      </c>
      <c r="T197" s="26">
        <v>0.99</v>
      </c>
      <c r="U197" s="26">
        <v>0.01</v>
      </c>
    </row>
    <row r="198" spans="1:21" x14ac:dyDescent="0.25">
      <c r="A198" s="31">
        <v>175</v>
      </c>
      <c r="B198" s="2" t="s">
        <v>625</v>
      </c>
      <c r="C198" s="31" t="s">
        <v>396</v>
      </c>
      <c r="D198" s="25" t="s">
        <v>5</v>
      </c>
      <c r="E198" s="2" t="s">
        <v>81</v>
      </c>
      <c r="F198" s="2" t="s">
        <v>397</v>
      </c>
      <c r="G198" s="8">
        <v>0</v>
      </c>
      <c r="H198" s="41" t="s">
        <v>0</v>
      </c>
      <c r="I198" s="41" t="s">
        <v>0</v>
      </c>
      <c r="K198" s="8">
        <v>0</v>
      </c>
      <c r="L198" s="41" t="s">
        <v>0</v>
      </c>
      <c r="M198" s="41" t="s">
        <v>0</v>
      </c>
      <c r="O198" s="4">
        <v>20</v>
      </c>
      <c r="P198" s="24">
        <v>0</v>
      </c>
      <c r="Q198" s="24">
        <v>1</v>
      </c>
      <c r="S198" s="4">
        <v>20</v>
      </c>
      <c r="T198" s="24">
        <v>1</v>
      </c>
      <c r="U198" s="24">
        <v>0</v>
      </c>
    </row>
    <row r="199" spans="1:21" x14ac:dyDescent="0.25">
      <c r="A199" s="31">
        <v>176</v>
      </c>
      <c r="B199" s="2" t="s">
        <v>625</v>
      </c>
      <c r="C199" s="31" t="s">
        <v>398</v>
      </c>
      <c r="D199" s="25" t="s">
        <v>5</v>
      </c>
      <c r="F199" s="2" t="s">
        <v>399</v>
      </c>
      <c r="G199" s="8">
        <v>236</v>
      </c>
      <c r="H199" s="24">
        <v>0.35199999999999998</v>
      </c>
      <c r="I199" s="24">
        <v>0.64800000000000002</v>
      </c>
      <c r="K199" s="8">
        <v>236</v>
      </c>
      <c r="L199" s="22">
        <v>2.5000000000000001E-2</v>
      </c>
      <c r="M199" s="22">
        <v>0.97499999999999998</v>
      </c>
      <c r="O199" s="8">
        <v>0</v>
      </c>
      <c r="P199" s="41" t="s">
        <v>0</v>
      </c>
      <c r="Q199" s="41" t="s">
        <v>0</v>
      </c>
      <c r="S199" s="8">
        <v>0</v>
      </c>
      <c r="T199" s="41" t="s">
        <v>0</v>
      </c>
      <c r="U199" s="41" t="s">
        <v>0</v>
      </c>
    </row>
    <row r="200" spans="1:21" x14ac:dyDescent="0.25">
      <c r="A200" s="31">
        <v>177</v>
      </c>
      <c r="B200" s="2" t="s">
        <v>625</v>
      </c>
      <c r="C200" s="31" t="s">
        <v>400</v>
      </c>
      <c r="D200" s="25" t="s">
        <v>5</v>
      </c>
      <c r="F200" s="2" t="s">
        <v>401</v>
      </c>
      <c r="G200" s="8">
        <v>0</v>
      </c>
      <c r="H200" s="41" t="s">
        <v>0</v>
      </c>
      <c r="I200" s="41" t="s">
        <v>0</v>
      </c>
      <c r="K200" s="8">
        <v>206</v>
      </c>
      <c r="L200" s="22">
        <v>6.8000000000000005E-2</v>
      </c>
      <c r="M200" s="22">
        <v>0.93200000000000005</v>
      </c>
      <c r="O200" s="8">
        <v>0</v>
      </c>
      <c r="P200" s="41" t="s">
        <v>0</v>
      </c>
      <c r="Q200" s="41" t="s">
        <v>0</v>
      </c>
      <c r="S200" s="8">
        <v>0</v>
      </c>
      <c r="T200" s="41" t="s">
        <v>0</v>
      </c>
      <c r="U200" s="41" t="s">
        <v>0</v>
      </c>
    </row>
    <row r="201" spans="1:21" x14ac:dyDescent="0.25">
      <c r="A201" s="31">
        <v>178</v>
      </c>
      <c r="B201" s="2" t="s">
        <v>625</v>
      </c>
      <c r="C201" s="31" t="s">
        <v>402</v>
      </c>
      <c r="D201" s="3" t="s">
        <v>309</v>
      </c>
      <c r="F201" s="4" t="s">
        <v>403</v>
      </c>
      <c r="G201" s="8">
        <v>94</v>
      </c>
      <c r="H201" s="24">
        <v>0.5</v>
      </c>
      <c r="I201" s="24">
        <v>0.5</v>
      </c>
      <c r="K201" s="8">
        <v>0</v>
      </c>
      <c r="L201" s="41" t="s">
        <v>0</v>
      </c>
      <c r="M201" s="41" t="s">
        <v>0</v>
      </c>
      <c r="O201" s="8">
        <v>94</v>
      </c>
      <c r="P201" s="24">
        <v>0</v>
      </c>
      <c r="Q201" s="24">
        <v>1</v>
      </c>
      <c r="S201" s="8">
        <v>94</v>
      </c>
      <c r="T201" s="24">
        <v>1</v>
      </c>
      <c r="U201" s="24">
        <v>0</v>
      </c>
    </row>
    <row r="202" spans="1:21" x14ac:dyDescent="0.25">
      <c r="A202" s="31">
        <v>179</v>
      </c>
      <c r="B202" s="2" t="s">
        <v>625</v>
      </c>
      <c r="C202" s="31" t="s">
        <v>404</v>
      </c>
      <c r="D202" s="25" t="s">
        <v>5</v>
      </c>
      <c r="F202" s="2" t="s">
        <v>405</v>
      </c>
      <c r="G202" s="8">
        <v>80</v>
      </c>
      <c r="H202" s="24">
        <v>0.45</v>
      </c>
      <c r="I202" s="24">
        <v>0.55000000000000004</v>
      </c>
      <c r="K202" s="8">
        <v>80</v>
      </c>
      <c r="L202" s="22">
        <v>3.7999999999999999E-2</v>
      </c>
      <c r="M202" s="22">
        <v>0.96199999999999997</v>
      </c>
      <c r="O202" s="8">
        <v>0</v>
      </c>
      <c r="P202" s="41" t="s">
        <v>0</v>
      </c>
      <c r="Q202" s="41" t="s">
        <v>0</v>
      </c>
      <c r="S202" s="8">
        <v>0</v>
      </c>
      <c r="T202" s="41" t="s">
        <v>0</v>
      </c>
      <c r="U202" s="41" t="s">
        <v>0</v>
      </c>
    </row>
    <row r="203" spans="1:21" x14ac:dyDescent="0.25">
      <c r="A203" s="31">
        <v>180</v>
      </c>
      <c r="B203" s="2" t="s">
        <v>625</v>
      </c>
      <c r="C203" s="31" t="s">
        <v>406</v>
      </c>
      <c r="D203" s="23" t="s">
        <v>30</v>
      </c>
      <c r="F203" s="2" t="s">
        <v>695</v>
      </c>
      <c r="G203" s="8">
        <v>206</v>
      </c>
      <c r="H203" s="22">
        <v>0.40799999999999997</v>
      </c>
      <c r="I203" s="22">
        <v>0.59199999999999997</v>
      </c>
      <c r="K203" s="8">
        <v>206</v>
      </c>
      <c r="L203" s="29">
        <v>1.9E-2</v>
      </c>
      <c r="M203" s="24">
        <v>0.98099999999999998</v>
      </c>
      <c r="N203" s="4"/>
      <c r="O203" s="8">
        <v>206</v>
      </c>
      <c r="P203" s="29">
        <v>5.0000000000000001E-3</v>
      </c>
      <c r="Q203" s="24">
        <v>0.995</v>
      </c>
      <c r="S203" s="8">
        <v>206</v>
      </c>
      <c r="T203" s="24">
        <v>1</v>
      </c>
      <c r="U203" s="24">
        <v>0</v>
      </c>
    </row>
    <row r="204" spans="1:21" x14ac:dyDescent="0.25">
      <c r="A204" s="31">
        <v>181</v>
      </c>
      <c r="B204" s="2" t="s">
        <v>625</v>
      </c>
      <c r="C204" s="31" t="s">
        <v>407</v>
      </c>
      <c r="D204" s="25" t="s">
        <v>5</v>
      </c>
      <c r="F204" s="4" t="s">
        <v>408</v>
      </c>
      <c r="G204" s="8">
        <v>414</v>
      </c>
      <c r="H204" s="24">
        <v>0.45400000000000001</v>
      </c>
      <c r="I204" s="24">
        <v>0.54600000000000004</v>
      </c>
      <c r="K204" s="8">
        <v>0</v>
      </c>
      <c r="L204" s="41" t="s">
        <v>0</v>
      </c>
      <c r="M204" s="41" t="s">
        <v>0</v>
      </c>
      <c r="O204" s="8">
        <v>0</v>
      </c>
      <c r="P204" s="41" t="s">
        <v>0</v>
      </c>
      <c r="Q204" s="41" t="s">
        <v>0</v>
      </c>
      <c r="S204" s="8">
        <v>0</v>
      </c>
      <c r="T204" s="41" t="s">
        <v>0</v>
      </c>
      <c r="U204" s="41" t="s">
        <v>0</v>
      </c>
    </row>
    <row r="205" spans="1:21" x14ac:dyDescent="0.25">
      <c r="A205" s="31">
        <v>182</v>
      </c>
      <c r="B205" s="2" t="s">
        <v>625</v>
      </c>
      <c r="C205" s="31" t="s">
        <v>409</v>
      </c>
      <c r="D205" s="23" t="s">
        <v>30</v>
      </c>
      <c r="F205" s="2" t="s">
        <v>662</v>
      </c>
      <c r="G205" s="8">
        <v>210</v>
      </c>
      <c r="H205" s="22">
        <v>0.39500000000000002</v>
      </c>
      <c r="I205" s="22">
        <v>0.60499999999999998</v>
      </c>
      <c r="K205" s="8">
        <v>210</v>
      </c>
      <c r="L205" s="29">
        <v>1.4E-2</v>
      </c>
      <c r="M205" s="24">
        <v>0.98599999999999999</v>
      </c>
      <c r="N205" s="4"/>
      <c r="O205" s="8">
        <v>210</v>
      </c>
      <c r="P205" s="24">
        <v>0</v>
      </c>
      <c r="Q205" s="24">
        <v>1</v>
      </c>
      <c r="S205" s="8">
        <v>210</v>
      </c>
      <c r="T205" s="22">
        <v>0.99</v>
      </c>
      <c r="U205" s="22">
        <v>0.01</v>
      </c>
    </row>
    <row r="206" spans="1:21" x14ac:dyDescent="0.25">
      <c r="A206" s="31">
        <v>183</v>
      </c>
      <c r="B206" s="2" t="s">
        <v>625</v>
      </c>
      <c r="C206" s="31" t="s">
        <v>410</v>
      </c>
      <c r="D206" s="3" t="s">
        <v>309</v>
      </c>
      <c r="F206" s="4" t="s">
        <v>411</v>
      </c>
      <c r="G206" s="8">
        <v>80</v>
      </c>
      <c r="H206" s="24">
        <v>0.33750000000000002</v>
      </c>
      <c r="I206" s="24">
        <v>0.66249999999999998</v>
      </c>
      <c r="K206" s="8">
        <v>0</v>
      </c>
      <c r="L206" s="41" t="s">
        <v>0</v>
      </c>
      <c r="M206" s="41" t="s">
        <v>0</v>
      </c>
      <c r="O206" s="8">
        <v>80</v>
      </c>
      <c r="P206" s="24">
        <v>0</v>
      </c>
      <c r="Q206" s="24">
        <v>1</v>
      </c>
      <c r="S206" s="8">
        <v>80</v>
      </c>
      <c r="T206" s="24">
        <v>1</v>
      </c>
      <c r="U206" s="24">
        <v>0</v>
      </c>
    </row>
    <row r="207" spans="1:21" x14ac:dyDescent="0.25">
      <c r="A207" s="31">
        <v>184</v>
      </c>
      <c r="B207" s="2" t="s">
        <v>625</v>
      </c>
      <c r="C207" s="31" t="s">
        <v>412</v>
      </c>
      <c r="D207" s="3" t="s">
        <v>309</v>
      </c>
      <c r="F207" s="4" t="s">
        <v>413</v>
      </c>
      <c r="G207" s="8">
        <v>56</v>
      </c>
      <c r="H207" s="24">
        <v>0.4107142857142857</v>
      </c>
      <c r="I207" s="24">
        <v>0.5892857142857143</v>
      </c>
      <c r="K207" s="8">
        <v>0</v>
      </c>
      <c r="L207" s="41" t="s">
        <v>0</v>
      </c>
      <c r="M207" s="41" t="s">
        <v>0</v>
      </c>
      <c r="O207" s="8">
        <v>56</v>
      </c>
      <c r="P207" s="24">
        <v>0</v>
      </c>
      <c r="Q207" s="24">
        <v>1</v>
      </c>
      <c r="S207" s="8">
        <v>56</v>
      </c>
      <c r="T207" s="24">
        <v>1</v>
      </c>
      <c r="U207" s="24">
        <v>0</v>
      </c>
    </row>
    <row r="208" spans="1:21" x14ac:dyDescent="0.25">
      <c r="A208" s="31">
        <v>185</v>
      </c>
      <c r="B208" s="2" t="s">
        <v>625</v>
      </c>
      <c r="C208" s="31" t="s">
        <v>414</v>
      </c>
      <c r="D208" s="3" t="s">
        <v>309</v>
      </c>
      <c r="F208" s="4" t="s">
        <v>415</v>
      </c>
      <c r="G208" s="8">
        <v>110</v>
      </c>
      <c r="H208" s="24">
        <v>0.35454545454545455</v>
      </c>
      <c r="I208" s="24">
        <v>0.6454545454545455</v>
      </c>
      <c r="K208" s="8">
        <v>0</v>
      </c>
      <c r="L208" s="41" t="s">
        <v>0</v>
      </c>
      <c r="M208" s="41" t="s">
        <v>0</v>
      </c>
      <c r="O208" s="8">
        <v>112</v>
      </c>
      <c r="P208" s="24">
        <v>0</v>
      </c>
      <c r="Q208" s="24">
        <v>1</v>
      </c>
      <c r="S208" s="8">
        <v>112</v>
      </c>
      <c r="T208" s="24">
        <v>1</v>
      </c>
      <c r="U208" s="24">
        <v>0</v>
      </c>
    </row>
    <row r="209" spans="1:21" x14ac:dyDescent="0.25">
      <c r="A209" s="31">
        <v>186</v>
      </c>
      <c r="B209" s="2" t="s">
        <v>625</v>
      </c>
      <c r="C209" s="31" t="s">
        <v>416</v>
      </c>
      <c r="D209" s="25" t="s">
        <v>5</v>
      </c>
      <c r="F209" s="2" t="s">
        <v>417</v>
      </c>
      <c r="G209" s="8">
        <v>222</v>
      </c>
      <c r="H209" s="24">
        <v>0.37</v>
      </c>
      <c r="I209" s="24">
        <v>0.63</v>
      </c>
      <c r="K209" s="8">
        <v>222</v>
      </c>
      <c r="L209" s="24">
        <v>0</v>
      </c>
      <c r="M209" s="24">
        <v>1</v>
      </c>
      <c r="O209" s="8">
        <v>0</v>
      </c>
      <c r="P209" s="41" t="s">
        <v>0</v>
      </c>
      <c r="Q209" s="41" t="s">
        <v>0</v>
      </c>
      <c r="S209" s="8">
        <v>0</v>
      </c>
      <c r="T209" s="41" t="s">
        <v>0</v>
      </c>
      <c r="U209" s="41" t="s">
        <v>0</v>
      </c>
    </row>
    <row r="210" spans="1:21" x14ac:dyDescent="0.25">
      <c r="A210" s="31">
        <v>187</v>
      </c>
      <c r="B210" s="2" t="s">
        <v>625</v>
      </c>
      <c r="C210" s="31" t="s">
        <v>418</v>
      </c>
      <c r="D210" s="9" t="s">
        <v>326</v>
      </c>
      <c r="F210" s="2" t="s">
        <v>419</v>
      </c>
      <c r="G210" s="4">
        <v>198</v>
      </c>
      <c r="H210" s="26">
        <v>0.47</v>
      </c>
      <c r="I210" s="26">
        <v>0.53</v>
      </c>
      <c r="K210" s="4">
        <v>200</v>
      </c>
      <c r="L210" s="26">
        <v>0.01</v>
      </c>
      <c r="M210" s="26">
        <v>0.99</v>
      </c>
      <c r="O210" s="4">
        <v>200</v>
      </c>
      <c r="P210" s="24">
        <v>0</v>
      </c>
      <c r="Q210" s="24">
        <v>1</v>
      </c>
      <c r="S210" s="4">
        <v>200</v>
      </c>
      <c r="T210" s="26">
        <v>0.995</v>
      </c>
      <c r="U210" s="26">
        <v>5.0000000000000001E-3</v>
      </c>
    </row>
    <row r="211" spans="1:21" x14ac:dyDescent="0.25">
      <c r="A211" s="31">
        <v>188</v>
      </c>
      <c r="B211" s="2" t="s">
        <v>625</v>
      </c>
      <c r="C211" s="31" t="s">
        <v>420</v>
      </c>
      <c r="D211" s="1" t="s">
        <v>20</v>
      </c>
      <c r="F211" s="2" t="s">
        <v>678</v>
      </c>
      <c r="G211" s="8">
        <v>114</v>
      </c>
      <c r="H211" s="22">
        <v>0.307</v>
      </c>
      <c r="I211" s="22">
        <v>0.69299999999999995</v>
      </c>
      <c r="K211" s="8">
        <v>116</v>
      </c>
      <c r="L211" s="24">
        <v>0</v>
      </c>
      <c r="M211" s="24">
        <v>1</v>
      </c>
      <c r="O211" s="8">
        <v>116</v>
      </c>
      <c r="P211" s="22">
        <v>8.9999999999999993E-3</v>
      </c>
      <c r="Q211" s="22">
        <v>0.99099999999999999</v>
      </c>
      <c r="S211" s="8">
        <v>114</v>
      </c>
      <c r="T211" s="24">
        <v>1</v>
      </c>
      <c r="U211" s="24">
        <v>0</v>
      </c>
    </row>
    <row r="212" spans="1:21" x14ac:dyDescent="0.25">
      <c r="A212" s="31">
        <v>189</v>
      </c>
      <c r="B212" s="2" t="s">
        <v>625</v>
      </c>
      <c r="C212" s="31" t="s">
        <v>422</v>
      </c>
      <c r="D212" s="1" t="s">
        <v>20</v>
      </c>
      <c r="F212" s="2" t="s">
        <v>677</v>
      </c>
      <c r="G212" s="8">
        <v>92</v>
      </c>
      <c r="H212" s="22">
        <v>0.23899999999999999</v>
      </c>
      <c r="I212" s="22">
        <v>0.76100000000000001</v>
      </c>
      <c r="K212" s="8">
        <v>100</v>
      </c>
      <c r="L212" s="24">
        <v>0</v>
      </c>
      <c r="M212" s="24">
        <v>1</v>
      </c>
      <c r="O212" s="8">
        <v>100</v>
      </c>
      <c r="P212" s="24">
        <v>0</v>
      </c>
      <c r="Q212" s="24">
        <v>1</v>
      </c>
      <c r="S212" s="8">
        <v>100</v>
      </c>
      <c r="T212" s="24">
        <v>1</v>
      </c>
      <c r="U212" s="24">
        <v>0</v>
      </c>
    </row>
    <row r="213" spans="1:21" x14ac:dyDescent="0.25">
      <c r="A213" s="31">
        <v>190</v>
      </c>
      <c r="B213" s="2" t="s">
        <v>625</v>
      </c>
      <c r="C213" s="31" t="s">
        <v>424</v>
      </c>
      <c r="D213" s="3" t="s">
        <v>309</v>
      </c>
      <c r="F213" s="4" t="s">
        <v>425</v>
      </c>
      <c r="G213" s="8">
        <v>100</v>
      </c>
      <c r="H213" s="24">
        <v>0.35</v>
      </c>
      <c r="I213" s="24">
        <v>0.65</v>
      </c>
      <c r="K213" s="8">
        <v>0</v>
      </c>
      <c r="L213" s="41" t="s">
        <v>0</v>
      </c>
      <c r="M213" s="41" t="s">
        <v>0</v>
      </c>
      <c r="O213" s="8">
        <v>100</v>
      </c>
      <c r="P213" s="24">
        <v>0</v>
      </c>
      <c r="Q213" s="24">
        <v>1</v>
      </c>
      <c r="S213" s="8">
        <v>100</v>
      </c>
      <c r="T213" s="24">
        <v>1</v>
      </c>
      <c r="U213" s="24">
        <v>0</v>
      </c>
    </row>
    <row r="214" spans="1:21" x14ac:dyDescent="0.25">
      <c r="A214" s="31">
        <v>191</v>
      </c>
      <c r="B214" s="2" t="s">
        <v>625</v>
      </c>
      <c r="C214" s="32" t="s">
        <v>426</v>
      </c>
      <c r="D214" s="1" t="s">
        <v>20</v>
      </c>
      <c r="F214" s="2" t="s">
        <v>427</v>
      </c>
      <c r="G214" s="8">
        <v>80</v>
      </c>
      <c r="H214" s="22">
        <v>0.27500000000000002</v>
      </c>
      <c r="I214" s="22">
        <v>0.72499999999999998</v>
      </c>
      <c r="K214" s="8">
        <v>82</v>
      </c>
      <c r="L214" s="24">
        <v>0</v>
      </c>
      <c r="M214" s="24">
        <v>1</v>
      </c>
      <c r="O214" s="8">
        <v>82</v>
      </c>
      <c r="P214" s="24">
        <v>0</v>
      </c>
      <c r="Q214" s="24">
        <v>1</v>
      </c>
      <c r="S214" s="8">
        <v>82</v>
      </c>
      <c r="T214" s="24">
        <v>1</v>
      </c>
      <c r="U214" s="24">
        <v>0</v>
      </c>
    </row>
    <row r="215" spans="1:21" x14ac:dyDescent="0.25">
      <c r="A215" s="31">
        <v>192</v>
      </c>
      <c r="B215" s="2" t="s">
        <v>625</v>
      </c>
      <c r="C215" s="32" t="s">
        <v>430</v>
      </c>
      <c r="D215" s="25" t="s">
        <v>5</v>
      </c>
      <c r="E215" s="4" t="s">
        <v>651</v>
      </c>
      <c r="F215" s="4" t="s">
        <v>431</v>
      </c>
      <c r="G215" s="8">
        <f>2*96</f>
        <v>192</v>
      </c>
      <c r="H215" s="24">
        <v>0.35899999999999999</v>
      </c>
      <c r="I215" s="24">
        <v>0.64100000000000001</v>
      </c>
      <c r="K215" s="8">
        <v>0</v>
      </c>
      <c r="L215" s="41" t="s">
        <v>0</v>
      </c>
      <c r="M215" s="41" t="s">
        <v>0</v>
      </c>
      <c r="N215" s="4"/>
      <c r="O215" s="8">
        <v>192</v>
      </c>
      <c r="P215" s="24">
        <v>0</v>
      </c>
      <c r="Q215" s="24">
        <v>1</v>
      </c>
      <c r="R215" s="4"/>
      <c r="S215" s="8">
        <v>192</v>
      </c>
      <c r="T215" s="24">
        <v>1</v>
      </c>
      <c r="U215" s="24">
        <v>0</v>
      </c>
    </row>
    <row r="216" spans="1:21" x14ac:dyDescent="0.25">
      <c r="A216" s="31">
        <v>193</v>
      </c>
      <c r="B216" s="2" t="s">
        <v>626</v>
      </c>
      <c r="C216" s="32" t="s">
        <v>432</v>
      </c>
      <c r="D216" s="1" t="s">
        <v>20</v>
      </c>
      <c r="F216" s="2" t="s">
        <v>675</v>
      </c>
      <c r="G216" s="8">
        <v>72</v>
      </c>
      <c r="H216" s="22">
        <v>0.25</v>
      </c>
      <c r="I216" s="22">
        <v>0.75</v>
      </c>
      <c r="K216" s="8">
        <v>80</v>
      </c>
      <c r="L216" s="24">
        <v>0</v>
      </c>
      <c r="M216" s="24">
        <v>1</v>
      </c>
      <c r="O216" s="8">
        <v>80</v>
      </c>
      <c r="P216" s="24">
        <v>0</v>
      </c>
      <c r="Q216" s="24">
        <v>1</v>
      </c>
      <c r="S216" s="8">
        <v>80</v>
      </c>
      <c r="T216" s="24">
        <v>1</v>
      </c>
      <c r="U216" s="24">
        <v>0</v>
      </c>
    </row>
    <row r="217" spans="1:21" x14ac:dyDescent="0.25">
      <c r="A217" s="31">
        <v>194</v>
      </c>
      <c r="B217" s="2" t="s">
        <v>626</v>
      </c>
      <c r="C217" s="32" t="s">
        <v>435</v>
      </c>
      <c r="D217" s="1" t="s">
        <v>20</v>
      </c>
      <c r="F217" s="2" t="s">
        <v>676</v>
      </c>
      <c r="G217" s="8">
        <v>84</v>
      </c>
      <c r="H217" s="22">
        <v>0.36899999999999999</v>
      </c>
      <c r="I217" s="22">
        <v>0.63100000000000001</v>
      </c>
      <c r="K217" s="8">
        <v>84</v>
      </c>
      <c r="L217" s="24">
        <v>0</v>
      </c>
      <c r="M217" s="24">
        <v>1</v>
      </c>
      <c r="O217" s="8">
        <v>84</v>
      </c>
      <c r="P217" s="24">
        <v>0</v>
      </c>
      <c r="Q217" s="24">
        <v>1</v>
      </c>
      <c r="S217" s="8">
        <v>84</v>
      </c>
      <c r="T217" s="24">
        <v>1</v>
      </c>
      <c r="U217" s="24">
        <v>0</v>
      </c>
    </row>
    <row r="218" spans="1:21" x14ac:dyDescent="0.25">
      <c r="A218" s="31">
        <v>195</v>
      </c>
      <c r="B218" s="2" t="s">
        <v>626</v>
      </c>
      <c r="C218" s="31" t="s">
        <v>438</v>
      </c>
      <c r="D218" s="3" t="s">
        <v>309</v>
      </c>
      <c r="F218" s="4" t="s">
        <v>439</v>
      </c>
      <c r="G218" s="8">
        <v>56</v>
      </c>
      <c r="H218" s="24">
        <v>0.2857142857142857</v>
      </c>
      <c r="I218" s="24">
        <v>0.7142857142857143</v>
      </c>
      <c r="K218" s="8">
        <v>0</v>
      </c>
      <c r="L218" s="41" t="s">
        <v>0</v>
      </c>
      <c r="M218" s="41" t="s">
        <v>0</v>
      </c>
      <c r="O218" s="8">
        <v>56</v>
      </c>
      <c r="P218" s="24">
        <v>0</v>
      </c>
      <c r="Q218" s="24">
        <v>1</v>
      </c>
      <c r="S218" s="8">
        <v>56</v>
      </c>
      <c r="T218" s="24">
        <v>1</v>
      </c>
      <c r="U218" s="24">
        <v>0</v>
      </c>
    </row>
    <row r="219" spans="1:21" x14ac:dyDescent="0.25">
      <c r="A219" s="31">
        <v>196</v>
      </c>
      <c r="B219" s="2" t="s">
        <v>626</v>
      </c>
      <c r="C219" s="31" t="s">
        <v>440</v>
      </c>
      <c r="D219" s="3" t="s">
        <v>309</v>
      </c>
      <c r="F219" s="4" t="s">
        <v>441</v>
      </c>
      <c r="G219" s="8">
        <v>54</v>
      </c>
      <c r="H219" s="24">
        <v>0.25925925925925924</v>
      </c>
      <c r="I219" s="24">
        <v>0.7407407407407407</v>
      </c>
      <c r="K219" s="8">
        <v>0</v>
      </c>
      <c r="L219" s="41" t="s">
        <v>0</v>
      </c>
      <c r="M219" s="41" t="s">
        <v>0</v>
      </c>
      <c r="O219" s="8">
        <v>54</v>
      </c>
      <c r="P219" s="24">
        <v>0</v>
      </c>
      <c r="Q219" s="24">
        <v>1</v>
      </c>
      <c r="S219" s="8">
        <v>52</v>
      </c>
      <c r="T219" s="24">
        <v>1</v>
      </c>
      <c r="U219" s="24">
        <v>0</v>
      </c>
    </row>
    <row r="220" spans="1:21" x14ac:dyDescent="0.25">
      <c r="A220" s="31">
        <v>197</v>
      </c>
      <c r="B220" s="2" t="s">
        <v>626</v>
      </c>
      <c r="C220" s="31" t="s">
        <v>442</v>
      </c>
      <c r="D220" s="3" t="s">
        <v>309</v>
      </c>
      <c r="F220" s="4" t="s">
        <v>443</v>
      </c>
      <c r="G220" s="8">
        <v>46</v>
      </c>
      <c r="H220" s="24">
        <v>0.43478260869565216</v>
      </c>
      <c r="I220" s="24">
        <v>0.56521739130434789</v>
      </c>
      <c r="K220" s="8">
        <v>0</v>
      </c>
      <c r="L220" s="41" t="s">
        <v>0</v>
      </c>
      <c r="M220" s="41" t="s">
        <v>0</v>
      </c>
      <c r="O220" s="8">
        <v>50</v>
      </c>
      <c r="P220" s="24">
        <v>0</v>
      </c>
      <c r="Q220" s="24">
        <v>1</v>
      </c>
      <c r="S220" s="8">
        <v>44</v>
      </c>
      <c r="T220" s="24">
        <v>1</v>
      </c>
      <c r="U220" s="24">
        <v>0</v>
      </c>
    </row>
    <row r="221" spans="1:21" x14ac:dyDescent="0.25">
      <c r="A221" s="31">
        <v>198</v>
      </c>
      <c r="B221" s="2" t="s">
        <v>626</v>
      </c>
      <c r="C221" s="31" t="s">
        <v>444</v>
      </c>
      <c r="D221" s="3" t="s">
        <v>309</v>
      </c>
      <c r="F221" s="4" t="s">
        <v>445</v>
      </c>
      <c r="G221" s="8">
        <v>60</v>
      </c>
      <c r="H221" s="24">
        <v>0.43333333333333335</v>
      </c>
      <c r="I221" s="24">
        <v>0.56666666666666665</v>
      </c>
      <c r="K221" s="8">
        <v>0</v>
      </c>
      <c r="L221" s="41" t="s">
        <v>0</v>
      </c>
      <c r="M221" s="41" t="s">
        <v>0</v>
      </c>
      <c r="O221" s="8">
        <v>60</v>
      </c>
      <c r="P221" s="24">
        <v>0</v>
      </c>
      <c r="Q221" s="24">
        <v>1</v>
      </c>
      <c r="S221" s="8">
        <v>60</v>
      </c>
      <c r="T221" s="24">
        <v>1</v>
      </c>
      <c r="U221" s="24">
        <v>0</v>
      </c>
    </row>
    <row r="222" spans="1:21" x14ac:dyDescent="0.25">
      <c r="A222" s="31">
        <v>199</v>
      </c>
      <c r="B222" s="2" t="s">
        <v>626</v>
      </c>
      <c r="C222" s="31" t="s">
        <v>446</v>
      </c>
      <c r="D222" s="25" t="s">
        <v>5</v>
      </c>
      <c r="E222" s="2" t="s">
        <v>81</v>
      </c>
      <c r="F222" s="4" t="s">
        <v>447</v>
      </c>
      <c r="G222" s="8">
        <v>0</v>
      </c>
      <c r="H222" s="41" t="s">
        <v>0</v>
      </c>
      <c r="I222" s="41" t="s">
        <v>0</v>
      </c>
      <c r="K222" s="8">
        <v>0</v>
      </c>
      <c r="L222" s="41" t="s">
        <v>0</v>
      </c>
      <c r="M222" s="41" t="s">
        <v>0</v>
      </c>
      <c r="O222" s="4">
        <v>20</v>
      </c>
      <c r="P222" s="24">
        <v>0</v>
      </c>
      <c r="Q222" s="24">
        <v>1</v>
      </c>
      <c r="S222" s="4">
        <v>20</v>
      </c>
      <c r="T222" s="24">
        <v>1</v>
      </c>
      <c r="U222" s="24">
        <v>0</v>
      </c>
    </row>
    <row r="223" spans="1:21" x14ac:dyDescent="0.25">
      <c r="A223" s="31">
        <v>200</v>
      </c>
      <c r="B223" s="2" t="s">
        <v>626</v>
      </c>
      <c r="C223" s="31" t="s">
        <v>448</v>
      </c>
      <c r="D223" s="3" t="s">
        <v>309</v>
      </c>
      <c r="F223" s="4" t="s">
        <v>449</v>
      </c>
      <c r="G223" s="8">
        <v>42</v>
      </c>
      <c r="H223" s="24">
        <v>0.52380952380952384</v>
      </c>
      <c r="I223" s="24">
        <v>0.47619047619047616</v>
      </c>
      <c r="K223" s="8">
        <v>0</v>
      </c>
      <c r="L223" s="41" t="s">
        <v>0</v>
      </c>
      <c r="M223" s="41" t="s">
        <v>0</v>
      </c>
      <c r="O223" s="8">
        <v>46</v>
      </c>
      <c r="P223" s="24">
        <v>0</v>
      </c>
      <c r="Q223" s="24">
        <v>1</v>
      </c>
      <c r="S223" s="8">
        <v>46</v>
      </c>
      <c r="T223" s="24">
        <v>1</v>
      </c>
      <c r="U223" s="24">
        <v>0</v>
      </c>
    </row>
    <row r="224" spans="1:21" x14ac:dyDescent="0.25">
      <c r="A224" s="31">
        <v>201</v>
      </c>
      <c r="B224" s="2" t="s">
        <v>626</v>
      </c>
      <c r="C224" s="32" t="s">
        <v>450</v>
      </c>
      <c r="D224" s="25" t="s">
        <v>5</v>
      </c>
      <c r="E224" s="2" t="s">
        <v>81</v>
      </c>
      <c r="F224" s="2" t="s">
        <v>451</v>
      </c>
      <c r="G224" s="8">
        <v>0</v>
      </c>
      <c r="H224" s="41" t="s">
        <v>0</v>
      </c>
      <c r="I224" s="41" t="s">
        <v>0</v>
      </c>
      <c r="K224" s="8">
        <v>0</v>
      </c>
      <c r="L224" s="41" t="s">
        <v>0</v>
      </c>
      <c r="M224" s="41" t="s">
        <v>0</v>
      </c>
      <c r="O224" s="4">
        <v>20</v>
      </c>
      <c r="P224" s="24">
        <v>0</v>
      </c>
      <c r="Q224" s="24">
        <v>1</v>
      </c>
      <c r="S224" s="4">
        <v>20</v>
      </c>
      <c r="T224" s="24">
        <v>1</v>
      </c>
      <c r="U224" s="24">
        <v>0</v>
      </c>
    </row>
    <row r="225" spans="1:21" x14ac:dyDescent="0.25">
      <c r="A225" s="31">
        <v>202</v>
      </c>
      <c r="B225" s="2" t="s">
        <v>626</v>
      </c>
      <c r="C225" s="32" t="s">
        <v>452</v>
      </c>
      <c r="D225" s="25" t="s">
        <v>5</v>
      </c>
      <c r="E225" s="2" t="s">
        <v>81</v>
      </c>
      <c r="F225" s="2" t="s">
        <v>453</v>
      </c>
      <c r="G225" s="8">
        <v>0</v>
      </c>
      <c r="H225" s="41" t="s">
        <v>0</v>
      </c>
      <c r="I225" s="41" t="s">
        <v>0</v>
      </c>
      <c r="K225" s="8">
        <v>0</v>
      </c>
      <c r="L225" s="41" t="s">
        <v>0</v>
      </c>
      <c r="M225" s="41" t="s">
        <v>0</v>
      </c>
      <c r="O225" s="4">
        <v>20</v>
      </c>
      <c r="P225" s="24">
        <v>0</v>
      </c>
      <c r="Q225" s="24">
        <v>1</v>
      </c>
      <c r="S225" s="4">
        <v>20</v>
      </c>
      <c r="T225" s="24">
        <v>1</v>
      </c>
      <c r="U225" s="24">
        <v>0</v>
      </c>
    </row>
    <row r="226" spans="1:21" x14ac:dyDescent="0.25">
      <c r="A226" s="31">
        <v>203</v>
      </c>
      <c r="B226" s="2" t="s">
        <v>626</v>
      </c>
      <c r="C226" s="32" t="s">
        <v>454</v>
      </c>
      <c r="D226" s="25" t="s">
        <v>5</v>
      </c>
      <c r="E226" s="2"/>
      <c r="F226" s="4" t="s">
        <v>455</v>
      </c>
      <c r="G226" s="8">
        <v>0</v>
      </c>
      <c r="H226" s="41" t="s">
        <v>0</v>
      </c>
      <c r="I226" s="41" t="s">
        <v>0</v>
      </c>
      <c r="K226" s="8">
        <v>0</v>
      </c>
      <c r="L226" s="41" t="s">
        <v>0</v>
      </c>
      <c r="M226" s="41" t="s">
        <v>0</v>
      </c>
      <c r="O226" s="4">
        <v>64</v>
      </c>
      <c r="P226" s="24">
        <v>0</v>
      </c>
      <c r="Q226" s="24">
        <v>1</v>
      </c>
      <c r="S226" s="4">
        <v>66</v>
      </c>
      <c r="T226" s="26">
        <v>0.97</v>
      </c>
      <c r="U226" s="26">
        <v>0.03</v>
      </c>
    </row>
    <row r="227" spans="1:21" x14ac:dyDescent="0.25">
      <c r="A227" s="31">
        <v>204</v>
      </c>
      <c r="B227" s="2" t="s">
        <v>626</v>
      </c>
      <c r="C227" s="32" t="s">
        <v>456</v>
      </c>
      <c r="D227" s="9" t="s">
        <v>326</v>
      </c>
      <c r="F227" s="2" t="s">
        <v>457</v>
      </c>
      <c r="G227" s="4">
        <v>200</v>
      </c>
      <c r="H227" s="26">
        <v>0.30499999999999999</v>
      </c>
      <c r="I227" s="26">
        <v>0.69499999999999995</v>
      </c>
      <c r="K227" s="4">
        <v>192</v>
      </c>
      <c r="L227" s="26">
        <v>5.0000000000000001E-3</v>
      </c>
      <c r="M227" s="26">
        <v>0.995</v>
      </c>
      <c r="O227" s="4">
        <v>192</v>
      </c>
      <c r="P227" s="24">
        <v>0</v>
      </c>
      <c r="Q227" s="24">
        <v>1</v>
      </c>
      <c r="S227" s="4">
        <v>200</v>
      </c>
      <c r="T227" s="24">
        <v>1</v>
      </c>
      <c r="U227" s="24">
        <v>0</v>
      </c>
    </row>
    <row r="228" spans="1:21" x14ac:dyDescent="0.25">
      <c r="A228" s="31">
        <v>205</v>
      </c>
      <c r="B228" s="2" t="s">
        <v>626</v>
      </c>
      <c r="C228" s="32" t="s">
        <v>458</v>
      </c>
      <c r="D228" s="25" t="s">
        <v>5</v>
      </c>
      <c r="E228" s="2" t="s">
        <v>81</v>
      </c>
      <c r="F228" s="2" t="s">
        <v>459</v>
      </c>
      <c r="G228" s="8">
        <v>0</v>
      </c>
      <c r="H228" s="41" t="s">
        <v>0</v>
      </c>
      <c r="I228" s="41" t="s">
        <v>0</v>
      </c>
      <c r="K228" s="8">
        <v>0</v>
      </c>
      <c r="L228" s="41" t="s">
        <v>0</v>
      </c>
      <c r="M228" s="41" t="s">
        <v>0</v>
      </c>
      <c r="O228" s="4">
        <v>20</v>
      </c>
      <c r="P228" s="24">
        <v>0</v>
      </c>
      <c r="Q228" s="24">
        <v>1</v>
      </c>
      <c r="S228" s="4">
        <v>20</v>
      </c>
      <c r="T228" s="24">
        <v>1</v>
      </c>
      <c r="U228" s="24">
        <v>0</v>
      </c>
    </row>
    <row r="229" spans="1:21" x14ac:dyDescent="0.25">
      <c r="A229" s="31">
        <v>206</v>
      </c>
      <c r="B229" s="2" t="s">
        <v>626</v>
      </c>
      <c r="C229" s="32" t="s">
        <v>460</v>
      </c>
      <c r="D229" s="25" t="s">
        <v>5</v>
      </c>
      <c r="E229" s="2"/>
      <c r="F229" s="4" t="s">
        <v>461</v>
      </c>
      <c r="G229" s="8">
        <v>72</v>
      </c>
      <c r="H229" s="24">
        <v>0.625</v>
      </c>
      <c r="I229" s="24">
        <v>0.375</v>
      </c>
      <c r="K229" s="8">
        <v>0</v>
      </c>
      <c r="L229" s="41" t="s">
        <v>0</v>
      </c>
      <c r="M229" s="41" t="s">
        <v>0</v>
      </c>
      <c r="O229" s="4">
        <v>72</v>
      </c>
      <c r="P229" s="26">
        <v>1.4E-2</v>
      </c>
      <c r="Q229" s="26">
        <v>0.98599999999999999</v>
      </c>
      <c r="S229" s="4">
        <v>76</v>
      </c>
      <c r="T229" s="24">
        <v>1</v>
      </c>
      <c r="U229" s="24">
        <v>0</v>
      </c>
    </row>
    <row r="230" spans="1:21" x14ac:dyDescent="0.25">
      <c r="A230" s="31">
        <v>207</v>
      </c>
      <c r="B230" s="2" t="s">
        <v>626</v>
      </c>
      <c r="C230" s="32" t="s">
        <v>462</v>
      </c>
      <c r="D230" s="25" t="s">
        <v>5</v>
      </c>
      <c r="E230" s="2"/>
      <c r="F230" s="4" t="s">
        <v>463</v>
      </c>
      <c r="G230" s="8">
        <v>74</v>
      </c>
      <c r="H230" s="24">
        <v>0.27</v>
      </c>
      <c r="I230" s="24">
        <v>0.73</v>
      </c>
      <c r="K230" s="8">
        <v>0</v>
      </c>
      <c r="L230" s="41" t="s">
        <v>0</v>
      </c>
      <c r="M230" s="41" t="s">
        <v>0</v>
      </c>
      <c r="O230" s="4">
        <v>62</v>
      </c>
      <c r="P230" s="26">
        <v>1.6E-2</v>
      </c>
      <c r="Q230" s="26">
        <v>0.98399999999999999</v>
      </c>
      <c r="S230" s="4">
        <v>76</v>
      </c>
      <c r="T230" s="24">
        <v>1</v>
      </c>
      <c r="U230" s="24">
        <v>0</v>
      </c>
    </row>
    <row r="231" spans="1:21" x14ac:dyDescent="0.25">
      <c r="A231" s="31">
        <v>208</v>
      </c>
      <c r="B231" s="2" t="s">
        <v>626</v>
      </c>
      <c r="C231" s="32" t="s">
        <v>464</v>
      </c>
      <c r="D231" s="25" t="s">
        <v>5</v>
      </c>
      <c r="E231" s="2" t="s">
        <v>81</v>
      </c>
      <c r="F231" s="2" t="s">
        <v>465</v>
      </c>
      <c r="G231" s="8">
        <v>0</v>
      </c>
      <c r="H231" s="41" t="s">
        <v>0</v>
      </c>
      <c r="I231" s="41" t="s">
        <v>0</v>
      </c>
      <c r="K231" s="8">
        <v>0</v>
      </c>
      <c r="L231" s="41" t="s">
        <v>0</v>
      </c>
      <c r="M231" s="41" t="s">
        <v>0</v>
      </c>
      <c r="O231" s="4">
        <v>20</v>
      </c>
      <c r="P231" s="24">
        <v>0</v>
      </c>
      <c r="Q231" s="24">
        <v>1</v>
      </c>
      <c r="S231" s="4">
        <v>20</v>
      </c>
      <c r="T231" s="24">
        <v>1</v>
      </c>
      <c r="U231" s="24">
        <v>0</v>
      </c>
    </row>
    <row r="232" spans="1:21" x14ac:dyDescent="0.25">
      <c r="A232" s="31">
        <v>209</v>
      </c>
      <c r="B232" s="2" t="s">
        <v>626</v>
      </c>
      <c r="C232" s="32" t="s">
        <v>466</v>
      </c>
      <c r="D232" s="25" t="s">
        <v>5</v>
      </c>
      <c r="E232" s="2" t="s">
        <v>81</v>
      </c>
      <c r="F232" s="2" t="s">
        <v>467</v>
      </c>
      <c r="G232" s="8">
        <v>0</v>
      </c>
      <c r="H232" s="41" t="s">
        <v>0</v>
      </c>
      <c r="I232" s="41" t="s">
        <v>0</v>
      </c>
      <c r="K232" s="8">
        <v>0</v>
      </c>
      <c r="L232" s="41" t="s">
        <v>0</v>
      </c>
      <c r="M232" s="41" t="s">
        <v>0</v>
      </c>
      <c r="O232" s="4">
        <v>16</v>
      </c>
      <c r="P232" s="24">
        <v>0</v>
      </c>
      <c r="Q232" s="24">
        <v>1</v>
      </c>
      <c r="S232" s="4">
        <v>20</v>
      </c>
      <c r="T232" s="24">
        <v>1</v>
      </c>
      <c r="U232" s="24">
        <v>0</v>
      </c>
    </row>
    <row r="233" spans="1:21" x14ac:dyDescent="0.25">
      <c r="A233" s="31">
        <v>210</v>
      </c>
      <c r="B233" s="2" t="s">
        <v>626</v>
      </c>
      <c r="C233" s="32" t="s">
        <v>468</v>
      </c>
      <c r="D233" s="25" t="s">
        <v>5</v>
      </c>
      <c r="F233" s="2" t="s">
        <v>469</v>
      </c>
      <c r="G233" s="8">
        <v>0</v>
      </c>
      <c r="H233" s="41" t="s">
        <v>0</v>
      </c>
      <c r="I233" s="41" t="s">
        <v>0</v>
      </c>
      <c r="K233" s="8">
        <v>0</v>
      </c>
      <c r="L233" s="41" t="s">
        <v>0</v>
      </c>
      <c r="M233" s="41" t="s">
        <v>0</v>
      </c>
      <c r="O233" s="4">
        <v>94</v>
      </c>
      <c r="P233" s="26">
        <v>1.0999999999999999E-2</v>
      </c>
      <c r="Q233" s="26">
        <v>0.98899999999999999</v>
      </c>
      <c r="S233" s="4">
        <v>104</v>
      </c>
      <c r="T233" s="24">
        <v>1</v>
      </c>
      <c r="U233" s="24">
        <v>0</v>
      </c>
    </row>
    <row r="234" spans="1:21" x14ac:dyDescent="0.25">
      <c r="A234" s="31">
        <v>211</v>
      </c>
      <c r="B234" s="2" t="s">
        <v>626</v>
      </c>
      <c r="C234" s="32" t="s">
        <v>470</v>
      </c>
      <c r="D234" s="9" t="s">
        <v>326</v>
      </c>
      <c r="F234" s="2" t="s">
        <v>471</v>
      </c>
      <c r="G234" s="4">
        <v>200</v>
      </c>
      <c r="H234" s="26">
        <v>0.33</v>
      </c>
      <c r="I234" s="26">
        <v>0.67</v>
      </c>
      <c r="K234" s="4">
        <v>200</v>
      </c>
      <c r="L234" s="26">
        <v>0</v>
      </c>
      <c r="M234" s="26">
        <v>1</v>
      </c>
      <c r="O234" s="4">
        <v>200</v>
      </c>
      <c r="P234" s="24">
        <v>0</v>
      </c>
      <c r="Q234" s="24">
        <v>1</v>
      </c>
      <c r="S234" s="4">
        <v>200</v>
      </c>
      <c r="T234" s="24">
        <v>1</v>
      </c>
      <c r="U234" s="24">
        <v>0</v>
      </c>
    </row>
    <row r="235" spans="1:21" x14ac:dyDescent="0.25">
      <c r="A235" s="31">
        <v>212</v>
      </c>
      <c r="B235" s="2" t="s">
        <v>627</v>
      </c>
      <c r="C235" s="32" t="s">
        <v>472</v>
      </c>
      <c r="D235" s="23" t="s">
        <v>30</v>
      </c>
      <c r="F235" s="2" t="s">
        <v>694</v>
      </c>
      <c r="G235" s="8">
        <v>186</v>
      </c>
      <c r="H235" s="22">
        <v>0.376</v>
      </c>
      <c r="I235" s="22">
        <v>0.624</v>
      </c>
      <c r="K235" s="8">
        <v>186</v>
      </c>
      <c r="L235" s="24">
        <v>0</v>
      </c>
      <c r="M235" s="24">
        <v>1</v>
      </c>
      <c r="N235" s="4"/>
      <c r="O235" s="8">
        <v>186</v>
      </c>
      <c r="P235" s="24">
        <v>0</v>
      </c>
      <c r="Q235" s="24">
        <v>1</v>
      </c>
      <c r="S235" s="8">
        <v>186</v>
      </c>
      <c r="T235" s="24">
        <v>1</v>
      </c>
      <c r="U235" s="24">
        <v>0</v>
      </c>
    </row>
    <row r="236" spans="1:21" x14ac:dyDescent="0.25">
      <c r="A236" s="31">
        <v>213</v>
      </c>
      <c r="B236" s="2" t="s">
        <v>627</v>
      </c>
      <c r="C236" s="32" t="s">
        <v>473</v>
      </c>
      <c r="D236" s="23" t="s">
        <v>30</v>
      </c>
      <c r="F236" s="2" t="s">
        <v>693</v>
      </c>
      <c r="G236" s="8">
        <v>198</v>
      </c>
      <c r="H236" s="22">
        <v>0.40899999999999997</v>
      </c>
      <c r="I236" s="22">
        <v>0.59099999999999997</v>
      </c>
      <c r="K236" s="8">
        <v>198</v>
      </c>
      <c r="L236" s="24">
        <v>0</v>
      </c>
      <c r="M236" s="24">
        <v>1</v>
      </c>
      <c r="N236" s="4"/>
      <c r="O236" s="8">
        <v>198</v>
      </c>
      <c r="P236" s="24">
        <v>0</v>
      </c>
      <c r="Q236" s="24">
        <v>1</v>
      </c>
      <c r="S236" s="8">
        <v>198</v>
      </c>
      <c r="T236" s="24">
        <v>1</v>
      </c>
      <c r="U236" s="24">
        <v>0</v>
      </c>
    </row>
    <row r="237" spans="1:21" x14ac:dyDescent="0.25">
      <c r="A237" s="31">
        <v>214</v>
      </c>
      <c r="B237" s="2" t="s">
        <v>627</v>
      </c>
      <c r="C237" s="32" t="s">
        <v>474</v>
      </c>
      <c r="D237" s="25" t="s">
        <v>5</v>
      </c>
      <c r="F237" s="2" t="s">
        <v>475</v>
      </c>
      <c r="G237" s="8">
        <v>0</v>
      </c>
      <c r="H237" s="41" t="s">
        <v>0</v>
      </c>
      <c r="I237" s="41" t="s">
        <v>0</v>
      </c>
      <c r="K237" s="8">
        <v>0</v>
      </c>
      <c r="L237" s="41" t="s">
        <v>0</v>
      </c>
      <c r="M237" s="41" t="s">
        <v>0</v>
      </c>
      <c r="O237" s="4">
        <v>40</v>
      </c>
      <c r="P237" s="24">
        <v>0</v>
      </c>
      <c r="Q237" s="24">
        <v>1</v>
      </c>
      <c r="S237" s="8">
        <v>40</v>
      </c>
      <c r="T237" s="24">
        <v>1</v>
      </c>
      <c r="U237" s="24">
        <v>0</v>
      </c>
    </row>
    <row r="238" spans="1:21" x14ac:dyDescent="0.25">
      <c r="A238" s="31">
        <v>215</v>
      </c>
      <c r="B238" s="2" t="s">
        <v>627</v>
      </c>
      <c r="C238" s="32" t="s">
        <v>476</v>
      </c>
      <c r="D238" s="1" t="s">
        <v>20</v>
      </c>
      <c r="F238" s="2" t="s">
        <v>477</v>
      </c>
      <c r="G238" s="8">
        <v>234</v>
      </c>
      <c r="H238" s="22">
        <v>0.45700000000000002</v>
      </c>
      <c r="I238" s="22">
        <v>0.54300000000000004</v>
      </c>
      <c r="K238" s="8">
        <v>238</v>
      </c>
      <c r="L238" s="22">
        <v>0</v>
      </c>
      <c r="M238" s="22">
        <v>1</v>
      </c>
      <c r="O238" s="8">
        <v>238</v>
      </c>
      <c r="P238" s="24">
        <v>0</v>
      </c>
      <c r="Q238" s="24">
        <v>1</v>
      </c>
      <c r="S238" s="8">
        <v>236</v>
      </c>
      <c r="T238" s="24">
        <v>1</v>
      </c>
      <c r="U238" s="24">
        <v>0</v>
      </c>
    </row>
    <row r="239" spans="1:21" x14ac:dyDescent="0.25">
      <c r="A239" s="31">
        <v>216</v>
      </c>
      <c r="B239" s="2" t="s">
        <v>627</v>
      </c>
      <c r="C239" s="32" t="s">
        <v>479</v>
      </c>
      <c r="D239" s="1" t="s">
        <v>20</v>
      </c>
      <c r="F239" s="2" t="s">
        <v>480</v>
      </c>
      <c r="G239" s="8">
        <v>48</v>
      </c>
      <c r="H239" s="22">
        <v>0.60399999999999998</v>
      </c>
      <c r="I239" s="22">
        <v>0.39600000000000002</v>
      </c>
      <c r="K239" s="8">
        <v>48</v>
      </c>
      <c r="L239" s="22">
        <v>0</v>
      </c>
      <c r="M239" s="22">
        <v>1</v>
      </c>
      <c r="O239" s="8">
        <v>46</v>
      </c>
      <c r="P239" s="24">
        <v>0</v>
      </c>
      <c r="Q239" s="24">
        <v>1</v>
      </c>
      <c r="S239" s="8">
        <v>48</v>
      </c>
      <c r="T239" s="22">
        <v>0.97899999999999998</v>
      </c>
      <c r="U239" s="22">
        <v>2.1000000000000001E-2</v>
      </c>
    </row>
    <row r="240" spans="1:21" x14ac:dyDescent="0.25">
      <c r="A240" s="31">
        <v>217</v>
      </c>
      <c r="B240" s="2" t="s">
        <v>627</v>
      </c>
      <c r="C240" s="32" t="s">
        <v>482</v>
      </c>
      <c r="D240" s="25" t="s">
        <v>5</v>
      </c>
      <c r="F240" s="4" t="s">
        <v>483</v>
      </c>
      <c r="G240" s="8">
        <v>228</v>
      </c>
      <c r="H240" s="24">
        <v>0.56999999999999995</v>
      </c>
      <c r="I240" s="24">
        <v>0.43</v>
      </c>
      <c r="K240" s="8">
        <v>228</v>
      </c>
      <c r="L240" s="22">
        <v>4.0000000000000001E-3</v>
      </c>
      <c r="M240" s="22">
        <v>0.996</v>
      </c>
      <c r="O240" s="8">
        <v>0</v>
      </c>
      <c r="P240" s="41" t="s">
        <v>0</v>
      </c>
      <c r="Q240" s="41" t="s">
        <v>0</v>
      </c>
      <c r="S240" s="8">
        <v>0</v>
      </c>
      <c r="T240" s="41" t="s">
        <v>0</v>
      </c>
      <c r="U240" s="41" t="s">
        <v>0</v>
      </c>
    </row>
    <row r="241" spans="1:21" x14ac:dyDescent="0.25">
      <c r="A241" s="31">
        <v>218</v>
      </c>
      <c r="B241" s="2" t="s">
        <v>627</v>
      </c>
      <c r="C241" s="32" t="s">
        <v>484</v>
      </c>
      <c r="D241" s="1" t="s">
        <v>20</v>
      </c>
      <c r="F241" s="2" t="s">
        <v>485</v>
      </c>
      <c r="G241" s="8">
        <v>22</v>
      </c>
      <c r="H241" s="24">
        <v>1</v>
      </c>
      <c r="I241" s="24">
        <v>0</v>
      </c>
      <c r="K241" s="8">
        <v>22</v>
      </c>
      <c r="L241" s="22">
        <v>0</v>
      </c>
      <c r="M241" s="22">
        <v>1</v>
      </c>
      <c r="O241" s="8">
        <v>22</v>
      </c>
      <c r="P241" s="24">
        <v>0</v>
      </c>
      <c r="Q241" s="24">
        <v>1</v>
      </c>
      <c r="S241" s="8">
        <v>22</v>
      </c>
      <c r="T241" s="24">
        <v>1</v>
      </c>
      <c r="U241" s="24">
        <v>0</v>
      </c>
    </row>
    <row r="242" spans="1:21" x14ac:dyDescent="0.25">
      <c r="A242" s="31">
        <v>219</v>
      </c>
      <c r="B242" s="2" t="s">
        <v>627</v>
      </c>
      <c r="C242" s="32" t="s">
        <v>487</v>
      </c>
      <c r="D242" s="25" t="s">
        <v>5</v>
      </c>
      <c r="E242" s="4" t="s">
        <v>651</v>
      </c>
      <c r="F242" s="4" t="s">
        <v>488</v>
      </c>
      <c r="G242" s="8">
        <f>2*89</f>
        <v>178</v>
      </c>
      <c r="H242" s="24">
        <v>0.79200000000000004</v>
      </c>
      <c r="I242" s="24">
        <v>0.20799999999999999</v>
      </c>
      <c r="K242" s="8">
        <v>0</v>
      </c>
      <c r="L242" s="41" t="s">
        <v>0</v>
      </c>
      <c r="M242" s="41" t="s">
        <v>0</v>
      </c>
      <c r="O242" s="8">
        <v>178</v>
      </c>
      <c r="P242" s="24">
        <v>0</v>
      </c>
      <c r="Q242" s="24">
        <v>1</v>
      </c>
      <c r="S242" s="8">
        <v>178</v>
      </c>
      <c r="T242" s="22">
        <v>0.98899999999999999</v>
      </c>
      <c r="U242" s="22">
        <v>1.0999999999999999E-2</v>
      </c>
    </row>
    <row r="243" spans="1:21" x14ac:dyDescent="0.25">
      <c r="A243" s="31">
        <v>220</v>
      </c>
      <c r="B243" s="2" t="s">
        <v>627</v>
      </c>
      <c r="C243" s="32" t="s">
        <v>489</v>
      </c>
      <c r="D243" s="25" t="s">
        <v>5</v>
      </c>
      <c r="F243" s="4" t="s">
        <v>490</v>
      </c>
      <c r="G243" s="8">
        <v>210</v>
      </c>
      <c r="H243" s="24">
        <v>0.89500000000000002</v>
      </c>
      <c r="I243" s="24">
        <v>0.105</v>
      </c>
      <c r="K243" s="8">
        <v>0</v>
      </c>
      <c r="L243" s="41" t="s">
        <v>0</v>
      </c>
      <c r="M243" s="41" t="s">
        <v>0</v>
      </c>
      <c r="O243" s="8">
        <v>0</v>
      </c>
      <c r="P243" s="41" t="s">
        <v>0</v>
      </c>
      <c r="Q243" s="41" t="s">
        <v>0</v>
      </c>
      <c r="S243" s="8">
        <v>0</v>
      </c>
      <c r="T243" s="41" t="s">
        <v>0</v>
      </c>
      <c r="U243" s="41" t="s">
        <v>0</v>
      </c>
    </row>
    <row r="244" spans="1:21" x14ac:dyDescent="0.25">
      <c r="A244" s="31">
        <v>221</v>
      </c>
      <c r="B244" s="2" t="s">
        <v>632</v>
      </c>
      <c r="C244" s="32" t="s">
        <v>491</v>
      </c>
      <c r="D244" s="1" t="s">
        <v>20</v>
      </c>
      <c r="F244" s="2" t="s">
        <v>492</v>
      </c>
      <c r="G244" s="8">
        <v>18</v>
      </c>
      <c r="H244" s="24">
        <v>1</v>
      </c>
      <c r="I244" s="24">
        <v>0</v>
      </c>
      <c r="K244" s="8">
        <v>18</v>
      </c>
      <c r="L244" s="22">
        <v>0</v>
      </c>
      <c r="M244" s="22">
        <v>1</v>
      </c>
      <c r="O244" s="8">
        <v>18</v>
      </c>
      <c r="P244" s="24">
        <v>0</v>
      </c>
      <c r="Q244" s="24">
        <v>1</v>
      </c>
      <c r="S244" s="8">
        <v>16</v>
      </c>
      <c r="T244" s="24">
        <v>1</v>
      </c>
      <c r="U244" s="24">
        <v>0</v>
      </c>
    </row>
    <row r="245" spans="1:21" x14ac:dyDescent="0.25">
      <c r="A245" s="31">
        <v>222</v>
      </c>
      <c r="B245" s="2" t="s">
        <v>632</v>
      </c>
      <c r="C245" s="32" t="s">
        <v>494</v>
      </c>
      <c r="D245" s="1" t="s">
        <v>20</v>
      </c>
      <c r="F245" s="2" t="s">
        <v>495</v>
      </c>
      <c r="G245" s="8">
        <v>68</v>
      </c>
      <c r="H245" s="22">
        <v>0.95599999999999996</v>
      </c>
      <c r="I245" s="22">
        <v>4.3999999999999997E-2</v>
      </c>
      <c r="K245" s="8">
        <v>68</v>
      </c>
      <c r="L245" s="22">
        <v>0</v>
      </c>
      <c r="M245" s="22">
        <v>1</v>
      </c>
      <c r="O245" s="8">
        <v>68</v>
      </c>
      <c r="P245" s="24">
        <v>0</v>
      </c>
      <c r="Q245" s="24">
        <v>1</v>
      </c>
      <c r="S245" s="8">
        <v>68</v>
      </c>
      <c r="T245" s="24">
        <v>1</v>
      </c>
      <c r="U245" s="24">
        <v>0</v>
      </c>
    </row>
    <row r="246" spans="1:21" x14ac:dyDescent="0.25">
      <c r="A246" s="31">
        <v>223</v>
      </c>
      <c r="B246" s="2" t="s">
        <v>632</v>
      </c>
      <c r="C246" s="32" t="s">
        <v>497</v>
      </c>
      <c r="D246" s="1" t="s">
        <v>20</v>
      </c>
      <c r="F246" s="2" t="s">
        <v>612</v>
      </c>
      <c r="G246" s="8">
        <v>44</v>
      </c>
      <c r="H246" s="24">
        <v>1</v>
      </c>
      <c r="I246" s="24">
        <v>0</v>
      </c>
      <c r="K246" s="8">
        <v>44</v>
      </c>
      <c r="L246" s="22">
        <v>0</v>
      </c>
      <c r="M246" s="22">
        <v>1</v>
      </c>
      <c r="O246" s="8">
        <v>44</v>
      </c>
      <c r="P246" s="24">
        <v>0</v>
      </c>
      <c r="Q246" s="24">
        <v>1</v>
      </c>
      <c r="S246" s="8">
        <v>44</v>
      </c>
      <c r="T246" s="24">
        <v>1</v>
      </c>
      <c r="U246" s="24">
        <v>0</v>
      </c>
    </row>
    <row r="247" spans="1:21" x14ac:dyDescent="0.25">
      <c r="A247" s="31">
        <v>224</v>
      </c>
      <c r="B247" s="2" t="s">
        <v>632</v>
      </c>
      <c r="C247" s="32" t="s">
        <v>499</v>
      </c>
      <c r="D247" s="1" t="s">
        <v>20</v>
      </c>
      <c r="F247" s="2" t="s">
        <v>692</v>
      </c>
      <c r="G247" s="8">
        <v>98</v>
      </c>
      <c r="H247" s="24">
        <v>1</v>
      </c>
      <c r="I247" s="24">
        <v>0</v>
      </c>
      <c r="K247" s="8">
        <v>0</v>
      </c>
      <c r="L247" s="41" t="s">
        <v>0</v>
      </c>
      <c r="M247" s="41" t="s">
        <v>0</v>
      </c>
      <c r="O247" s="8">
        <v>0</v>
      </c>
      <c r="P247" s="41" t="s">
        <v>0</v>
      </c>
      <c r="Q247" s="41" t="s">
        <v>0</v>
      </c>
      <c r="S247" s="8">
        <v>78</v>
      </c>
      <c r="T247" s="24">
        <v>0.84599999999999997</v>
      </c>
      <c r="U247" s="24">
        <v>0.154</v>
      </c>
    </row>
    <row r="248" spans="1:21" x14ac:dyDescent="0.25">
      <c r="A248" s="31">
        <v>225</v>
      </c>
      <c r="B248" s="2" t="s">
        <v>632</v>
      </c>
      <c r="C248" s="32" t="s">
        <v>500</v>
      </c>
      <c r="D248" s="1" t="s">
        <v>20</v>
      </c>
      <c r="F248" s="2" t="s">
        <v>501</v>
      </c>
      <c r="G248" s="8">
        <v>46</v>
      </c>
      <c r="H248" s="24">
        <v>1</v>
      </c>
      <c r="I248" s="24">
        <v>0</v>
      </c>
      <c r="K248" s="8">
        <v>46</v>
      </c>
      <c r="L248" s="22">
        <v>0</v>
      </c>
      <c r="M248" s="22">
        <v>1</v>
      </c>
      <c r="O248" s="8">
        <v>46</v>
      </c>
      <c r="P248" s="24">
        <v>0</v>
      </c>
      <c r="Q248" s="24">
        <v>1</v>
      </c>
      <c r="S248" s="8">
        <v>46</v>
      </c>
      <c r="T248" s="24">
        <v>1</v>
      </c>
      <c r="U248" s="24">
        <v>0</v>
      </c>
    </row>
    <row r="249" spans="1:21" x14ac:dyDescent="0.25">
      <c r="A249" s="31">
        <v>226</v>
      </c>
      <c r="B249" s="2" t="s">
        <v>628</v>
      </c>
      <c r="C249" s="32" t="s">
        <v>503</v>
      </c>
      <c r="D249" s="1" t="s">
        <v>20</v>
      </c>
      <c r="F249" s="2" t="s">
        <v>670</v>
      </c>
      <c r="G249" s="8">
        <v>112</v>
      </c>
      <c r="H249" s="24">
        <v>1</v>
      </c>
      <c r="I249" s="24">
        <v>0</v>
      </c>
      <c r="K249" s="8">
        <v>112</v>
      </c>
      <c r="L249" s="22">
        <v>2.7E-2</v>
      </c>
      <c r="M249" s="22">
        <v>0.97299999999999998</v>
      </c>
      <c r="O249" s="8">
        <v>112</v>
      </c>
      <c r="P249" s="24">
        <v>0</v>
      </c>
      <c r="Q249" s="24">
        <v>1</v>
      </c>
      <c r="S249" s="8">
        <v>110</v>
      </c>
      <c r="T249" s="22">
        <v>0.95499999999999996</v>
      </c>
      <c r="U249" s="22">
        <v>4.4999999999999998E-2</v>
      </c>
    </row>
    <row r="250" spans="1:21" x14ac:dyDescent="0.25">
      <c r="A250" s="31">
        <v>227</v>
      </c>
      <c r="B250" s="2" t="s">
        <v>628</v>
      </c>
      <c r="C250" s="32" t="s">
        <v>505</v>
      </c>
      <c r="D250" s="1" t="s">
        <v>20</v>
      </c>
      <c r="F250" s="2" t="s">
        <v>669</v>
      </c>
      <c r="G250" s="8">
        <v>102</v>
      </c>
      <c r="H250" s="24">
        <v>1</v>
      </c>
      <c r="I250" s="24">
        <v>0</v>
      </c>
      <c r="K250" s="8">
        <v>102</v>
      </c>
      <c r="L250" s="22">
        <v>0</v>
      </c>
      <c r="M250" s="22">
        <v>1</v>
      </c>
      <c r="O250" s="8">
        <v>102</v>
      </c>
      <c r="P250" s="22">
        <v>0.01</v>
      </c>
      <c r="Q250" s="22">
        <v>0.99</v>
      </c>
      <c r="S250" s="8">
        <v>102</v>
      </c>
      <c r="T250" s="24">
        <v>1</v>
      </c>
      <c r="U250" s="24">
        <v>0</v>
      </c>
    </row>
    <row r="251" spans="1:21" x14ac:dyDescent="0.25">
      <c r="A251" s="31">
        <v>228</v>
      </c>
      <c r="B251" s="2" t="s">
        <v>628</v>
      </c>
      <c r="C251" s="32" t="s">
        <v>507</v>
      </c>
      <c r="D251" s="25" t="s">
        <v>5</v>
      </c>
      <c r="F251" s="2" t="s">
        <v>674</v>
      </c>
      <c r="G251" s="4">
        <v>124</v>
      </c>
      <c r="H251" s="26">
        <v>1</v>
      </c>
      <c r="I251" s="26">
        <v>0</v>
      </c>
      <c r="J251" s="26"/>
      <c r="K251" s="8">
        <v>0</v>
      </c>
      <c r="L251" s="41" t="s">
        <v>0</v>
      </c>
      <c r="M251" s="41" t="s">
        <v>0</v>
      </c>
      <c r="N251" s="26"/>
      <c r="O251" s="8">
        <v>0</v>
      </c>
      <c r="P251" s="41" t="s">
        <v>0</v>
      </c>
      <c r="Q251" s="41" t="s">
        <v>0</v>
      </c>
      <c r="R251" s="26"/>
      <c r="S251" s="4">
        <v>124</v>
      </c>
      <c r="T251" s="26">
        <v>0.96799999999999997</v>
      </c>
      <c r="U251" s="26">
        <v>3.2000000000000028E-2</v>
      </c>
    </row>
    <row r="252" spans="1:21" x14ac:dyDescent="0.25">
      <c r="A252" s="31">
        <v>229</v>
      </c>
      <c r="B252" s="2" t="s">
        <v>628</v>
      </c>
      <c r="C252" s="32" t="s">
        <v>508</v>
      </c>
      <c r="D252" s="1" t="s">
        <v>20</v>
      </c>
      <c r="F252" s="2" t="s">
        <v>671</v>
      </c>
      <c r="G252" s="8">
        <v>104</v>
      </c>
      <c r="H252" s="24">
        <v>1</v>
      </c>
      <c r="I252" s="24">
        <v>0</v>
      </c>
      <c r="K252" s="8">
        <v>106</v>
      </c>
      <c r="L252" s="22">
        <v>0</v>
      </c>
      <c r="M252" s="22">
        <v>1</v>
      </c>
      <c r="O252" s="8">
        <v>106</v>
      </c>
      <c r="P252" s="24">
        <v>0</v>
      </c>
      <c r="Q252" s="24">
        <v>1</v>
      </c>
      <c r="S252" s="8">
        <v>106</v>
      </c>
      <c r="T252" s="24">
        <v>1</v>
      </c>
      <c r="U252" s="24">
        <v>0</v>
      </c>
    </row>
    <row r="253" spans="1:21" x14ac:dyDescent="0.25">
      <c r="A253" s="31">
        <v>230</v>
      </c>
      <c r="B253" s="2" t="s">
        <v>628</v>
      </c>
      <c r="C253" s="32" t="s">
        <v>509</v>
      </c>
      <c r="D253" s="1" t="s">
        <v>20</v>
      </c>
      <c r="F253" s="2" t="s">
        <v>673</v>
      </c>
      <c r="G253" s="8">
        <v>98</v>
      </c>
      <c r="H253" s="24">
        <v>1</v>
      </c>
      <c r="I253" s="24">
        <v>0</v>
      </c>
      <c r="K253" s="8">
        <v>102</v>
      </c>
      <c r="L253" s="24">
        <v>3.9E-2</v>
      </c>
      <c r="M253" s="24">
        <v>0.96099999999999997</v>
      </c>
      <c r="N253" s="4"/>
      <c r="O253" s="8">
        <v>102</v>
      </c>
      <c r="P253" s="24">
        <v>3.9E-2</v>
      </c>
      <c r="Q253" s="24">
        <v>0.96099999999999997</v>
      </c>
      <c r="S253" s="8">
        <v>102</v>
      </c>
      <c r="T253" s="22">
        <v>0.92200000000000004</v>
      </c>
      <c r="U253" s="22">
        <v>7.8E-2</v>
      </c>
    </row>
    <row r="254" spans="1:21" x14ac:dyDescent="0.25">
      <c r="A254" s="31">
        <v>231</v>
      </c>
      <c r="B254" s="2" t="s">
        <v>629</v>
      </c>
      <c r="C254" s="32" t="s">
        <v>512</v>
      </c>
      <c r="D254" s="25" t="s">
        <v>5</v>
      </c>
      <c r="F254" s="2" t="s">
        <v>513</v>
      </c>
      <c r="G254" s="8">
        <v>248</v>
      </c>
      <c r="H254" s="24">
        <v>1</v>
      </c>
      <c r="I254" s="24">
        <v>0</v>
      </c>
      <c r="K254" s="8">
        <v>248</v>
      </c>
      <c r="L254" s="22">
        <v>4.0000000000000001E-3</v>
      </c>
      <c r="M254" s="22">
        <v>0.996</v>
      </c>
      <c r="O254" s="8">
        <v>0</v>
      </c>
      <c r="P254" s="41" t="s">
        <v>0</v>
      </c>
      <c r="Q254" s="41" t="s">
        <v>0</v>
      </c>
      <c r="S254" s="8">
        <v>0</v>
      </c>
      <c r="T254" s="41" t="s">
        <v>0</v>
      </c>
      <c r="U254" s="41" t="s">
        <v>0</v>
      </c>
    </row>
    <row r="255" spans="1:21" x14ac:dyDescent="0.25">
      <c r="A255" s="31">
        <v>232</v>
      </c>
      <c r="B255" s="2" t="s">
        <v>629</v>
      </c>
      <c r="C255" s="32" t="s">
        <v>514</v>
      </c>
      <c r="D255" s="1" t="s">
        <v>20</v>
      </c>
      <c r="F255" s="2" t="s">
        <v>515</v>
      </c>
      <c r="G255" s="8">
        <v>24</v>
      </c>
      <c r="H255" s="24">
        <v>1</v>
      </c>
      <c r="I255" s="24">
        <v>0</v>
      </c>
      <c r="K255" s="8">
        <v>24</v>
      </c>
      <c r="L255" s="22">
        <v>0</v>
      </c>
      <c r="M255" s="22">
        <v>1</v>
      </c>
      <c r="O255" s="8">
        <v>24</v>
      </c>
      <c r="P255" s="24">
        <v>0</v>
      </c>
      <c r="Q255" s="24">
        <v>1</v>
      </c>
      <c r="S255" s="8">
        <v>24</v>
      </c>
      <c r="T255" s="24">
        <v>1</v>
      </c>
      <c r="U255" s="24">
        <v>0</v>
      </c>
    </row>
    <row r="256" spans="1:21" x14ac:dyDescent="0.25">
      <c r="A256" s="31">
        <v>233</v>
      </c>
      <c r="B256" s="2" t="s">
        <v>629</v>
      </c>
      <c r="C256" s="32" t="s">
        <v>517</v>
      </c>
      <c r="D256" s="25" t="s">
        <v>5</v>
      </c>
      <c r="F256" s="2" t="s">
        <v>672</v>
      </c>
      <c r="G256" s="4">
        <v>132</v>
      </c>
      <c r="H256" s="26">
        <v>1</v>
      </c>
      <c r="I256" s="26">
        <v>0</v>
      </c>
      <c r="J256" s="26"/>
      <c r="K256" s="8">
        <v>0</v>
      </c>
      <c r="L256" s="41" t="s">
        <v>0</v>
      </c>
      <c r="M256" s="41" t="s">
        <v>0</v>
      </c>
      <c r="N256" s="26"/>
      <c r="O256" s="8">
        <v>0</v>
      </c>
      <c r="P256" s="41" t="s">
        <v>0</v>
      </c>
      <c r="Q256" s="41" t="s">
        <v>0</v>
      </c>
      <c r="R256" s="26"/>
      <c r="S256" s="4">
        <v>132</v>
      </c>
      <c r="T256" s="26">
        <v>0.91700000000000004</v>
      </c>
      <c r="U256" s="26">
        <v>8.2999999999999963E-2</v>
      </c>
    </row>
    <row r="257" spans="1:21" x14ac:dyDescent="0.25">
      <c r="A257" s="31">
        <v>234</v>
      </c>
      <c r="B257" s="2" t="s">
        <v>629</v>
      </c>
      <c r="C257" s="32" t="s">
        <v>518</v>
      </c>
      <c r="D257" s="1" t="s">
        <v>20</v>
      </c>
      <c r="F257" s="2" t="s">
        <v>519</v>
      </c>
      <c r="G257" s="8">
        <v>44</v>
      </c>
      <c r="H257" s="24">
        <v>1</v>
      </c>
      <c r="I257" s="24">
        <v>0</v>
      </c>
      <c r="K257" s="8">
        <v>44</v>
      </c>
      <c r="L257" s="22">
        <v>0</v>
      </c>
      <c r="M257" s="22">
        <v>1</v>
      </c>
      <c r="O257" s="8">
        <v>44</v>
      </c>
      <c r="P257" s="24">
        <v>0</v>
      </c>
      <c r="Q257" s="24">
        <v>1</v>
      </c>
      <c r="S257" s="8">
        <v>44</v>
      </c>
      <c r="T257" s="22">
        <v>0.93200000000000005</v>
      </c>
      <c r="U257" s="22">
        <v>6.8000000000000005E-2</v>
      </c>
    </row>
    <row r="258" spans="1:21" x14ac:dyDescent="0.25">
      <c r="A258" s="31">
        <v>235</v>
      </c>
      <c r="B258" s="2" t="s">
        <v>629</v>
      </c>
      <c r="C258" s="32" t="s">
        <v>521</v>
      </c>
      <c r="D258" s="23" t="s">
        <v>30</v>
      </c>
      <c r="F258" s="2" t="s">
        <v>668</v>
      </c>
      <c r="G258" s="8">
        <v>170</v>
      </c>
      <c r="H258" s="24">
        <v>1</v>
      </c>
      <c r="I258" s="24">
        <v>0</v>
      </c>
      <c r="K258" s="8">
        <v>170</v>
      </c>
      <c r="L258" s="24">
        <v>0</v>
      </c>
      <c r="M258" s="24">
        <v>1</v>
      </c>
      <c r="N258" s="4"/>
      <c r="O258" s="8">
        <v>170</v>
      </c>
      <c r="P258" s="24">
        <v>0</v>
      </c>
      <c r="Q258" s="24">
        <v>1</v>
      </c>
      <c r="S258" s="8">
        <v>170</v>
      </c>
      <c r="T258" s="22">
        <v>0.88800000000000001</v>
      </c>
      <c r="U258" s="22">
        <v>0.112</v>
      </c>
    </row>
    <row r="259" spans="1:21" x14ac:dyDescent="0.25">
      <c r="A259" s="31">
        <v>236</v>
      </c>
      <c r="B259" s="2" t="s">
        <v>629</v>
      </c>
      <c r="C259" s="32" t="s">
        <v>522</v>
      </c>
      <c r="D259" s="1" t="s">
        <v>20</v>
      </c>
      <c r="F259" s="2" t="s">
        <v>523</v>
      </c>
      <c r="G259" s="8">
        <v>130</v>
      </c>
      <c r="H259" s="24">
        <v>1</v>
      </c>
      <c r="I259" s="24">
        <v>0</v>
      </c>
      <c r="K259" s="8">
        <v>130</v>
      </c>
      <c r="L259" s="22">
        <v>0</v>
      </c>
      <c r="M259" s="22">
        <v>1</v>
      </c>
      <c r="O259" s="8">
        <v>130</v>
      </c>
      <c r="P259" s="24">
        <v>0</v>
      </c>
      <c r="Q259" s="24">
        <v>1</v>
      </c>
      <c r="S259" s="8">
        <v>130</v>
      </c>
      <c r="T259" s="24">
        <v>1</v>
      </c>
      <c r="U259" s="24">
        <v>0</v>
      </c>
    </row>
    <row r="260" spans="1:21" x14ac:dyDescent="0.25">
      <c r="A260" s="31">
        <v>237</v>
      </c>
      <c r="B260" s="2" t="s">
        <v>629</v>
      </c>
      <c r="C260" s="32" t="s">
        <v>525</v>
      </c>
      <c r="D260" s="1" t="s">
        <v>20</v>
      </c>
      <c r="F260" s="2" t="s">
        <v>526</v>
      </c>
      <c r="G260" s="8">
        <v>88</v>
      </c>
      <c r="H260" s="24">
        <v>1</v>
      </c>
      <c r="I260" s="24">
        <v>0</v>
      </c>
      <c r="K260" s="8">
        <v>86</v>
      </c>
      <c r="L260" s="22">
        <v>0</v>
      </c>
      <c r="M260" s="22">
        <v>1</v>
      </c>
      <c r="O260" s="8">
        <v>86</v>
      </c>
      <c r="P260" s="24">
        <v>0</v>
      </c>
      <c r="Q260" s="24">
        <v>1</v>
      </c>
      <c r="S260" s="8">
        <v>90</v>
      </c>
      <c r="T260" s="22">
        <v>0.84399999999999997</v>
      </c>
      <c r="U260" s="22">
        <v>0.156</v>
      </c>
    </row>
    <row r="261" spans="1:21" x14ac:dyDescent="0.25">
      <c r="A261" s="31">
        <v>238</v>
      </c>
      <c r="B261" s="2" t="s">
        <v>629</v>
      </c>
      <c r="C261" s="32" t="s">
        <v>528</v>
      </c>
      <c r="D261" s="1" t="s">
        <v>20</v>
      </c>
      <c r="F261" s="2" t="s">
        <v>529</v>
      </c>
      <c r="G261" s="8">
        <v>110</v>
      </c>
      <c r="H261" s="24">
        <v>1</v>
      </c>
      <c r="I261" s="24">
        <v>0</v>
      </c>
      <c r="K261" s="8">
        <v>110</v>
      </c>
      <c r="L261" s="22">
        <v>8.9999999999999993E-3</v>
      </c>
      <c r="M261" s="22">
        <v>0.99099999999999999</v>
      </c>
      <c r="O261" s="8">
        <v>110</v>
      </c>
      <c r="P261" s="24">
        <v>0</v>
      </c>
      <c r="Q261" s="24">
        <v>1</v>
      </c>
      <c r="S261" s="8">
        <v>110</v>
      </c>
      <c r="T261" s="22">
        <v>0.745</v>
      </c>
      <c r="U261" s="22">
        <v>0.255</v>
      </c>
    </row>
    <row r="262" spans="1:21" s="3" customFormat="1" x14ac:dyDescent="0.25"/>
    <row r="265" spans="1:21" ht="15.75" x14ac:dyDescent="0.3">
      <c r="A265" s="54" t="s">
        <v>726</v>
      </c>
      <c r="B265" s="54" t="s">
        <v>732</v>
      </c>
      <c r="C265" s="1"/>
      <c r="D265" s="1"/>
    </row>
    <row r="266" spans="1:21" x14ac:dyDescent="0.25">
      <c r="A266" s="31">
        <v>1</v>
      </c>
      <c r="B266" s="2" t="s">
        <v>720</v>
      </c>
    </row>
    <row r="267" spans="1:21" x14ac:dyDescent="0.25">
      <c r="A267" s="31">
        <v>2</v>
      </c>
      <c r="B267" s="2" t="s">
        <v>721</v>
      </c>
    </row>
    <row r="268" spans="1:21" x14ac:dyDescent="0.25">
      <c r="A268" s="31">
        <v>3</v>
      </c>
      <c r="B268" s="2" t="s">
        <v>727</v>
      </c>
    </row>
    <row r="269" spans="1:21" x14ac:dyDescent="0.25">
      <c r="A269" s="31">
        <v>4</v>
      </c>
      <c r="B269" s="2" t="s">
        <v>722</v>
      </c>
    </row>
    <row r="270" spans="1:21" x14ac:dyDescent="0.25">
      <c r="A270" s="31">
        <v>5</v>
      </c>
      <c r="B270" s="2" t="s">
        <v>724</v>
      </c>
    </row>
    <row r="272" spans="1:21" s="12" customFormat="1" x14ac:dyDescent="0.25"/>
  </sheetData>
  <sortState ref="A31:W268">
    <sortCondition ref="A31:A26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33"/>
  </sheetPr>
  <dimension ref="A2:X117"/>
  <sheetViews>
    <sheetView workbookViewId="0">
      <selection activeCell="A7" sqref="A7"/>
    </sheetView>
  </sheetViews>
  <sheetFormatPr defaultRowHeight="13.5" x14ac:dyDescent="0.25"/>
  <cols>
    <col min="1" max="1" width="16.85546875" style="2" customWidth="1"/>
    <col min="2" max="2" width="9.140625" style="2"/>
    <col min="3" max="3" width="27.28515625" style="2" customWidth="1"/>
    <col min="4" max="16384" width="9.140625" style="2"/>
  </cols>
  <sheetData>
    <row r="2" spans="1:24" ht="21" x14ac:dyDescent="0.35">
      <c r="A2" s="53" t="s">
        <v>719</v>
      </c>
      <c r="B2" s="35"/>
      <c r="C2" s="21"/>
      <c r="D2" s="21"/>
      <c r="E2" s="21"/>
      <c r="F2" s="21"/>
      <c r="G2" s="21"/>
      <c r="H2" s="21"/>
      <c r="I2" s="21"/>
      <c r="J2" s="21"/>
      <c r="K2" s="21"/>
      <c r="L2" s="21"/>
      <c r="M2" s="21"/>
      <c r="N2" s="21"/>
      <c r="O2" s="21"/>
      <c r="P2" s="21"/>
      <c r="Q2" s="21"/>
      <c r="R2" s="21"/>
      <c r="S2" s="21"/>
      <c r="T2" s="21"/>
      <c r="U2" s="21"/>
      <c r="V2" s="21"/>
      <c r="W2" s="21"/>
      <c r="X2" s="21"/>
    </row>
    <row r="3" spans="1:24" x14ac:dyDescent="0.25">
      <c r="A3" s="5"/>
      <c r="B3" s="5"/>
      <c r="C3" s="4"/>
      <c r="D3" s="4"/>
      <c r="E3" s="4"/>
      <c r="J3" s="4"/>
    </row>
    <row r="4" spans="1:24" ht="13.5" customHeight="1" x14ac:dyDescent="0.25">
      <c r="A4" s="5" t="s">
        <v>735</v>
      </c>
      <c r="B4" s="5"/>
      <c r="C4" s="4"/>
      <c r="D4" s="4"/>
      <c r="E4" s="4"/>
      <c r="F4" s="4"/>
      <c r="G4" s="4"/>
      <c r="H4" s="4"/>
      <c r="I4" s="4"/>
    </row>
    <row r="5" spans="1:24" x14ac:dyDescent="0.25">
      <c r="A5" s="2" t="s">
        <v>736</v>
      </c>
    </row>
    <row r="6" spans="1:24" x14ac:dyDescent="0.25">
      <c r="A6" s="2" t="s">
        <v>738</v>
      </c>
    </row>
    <row r="8" spans="1:24" x14ac:dyDescent="0.25">
      <c r="A8" s="46"/>
      <c r="B8" s="46"/>
      <c r="C8" s="46"/>
      <c r="D8" s="46"/>
      <c r="E8" s="48" t="s">
        <v>3</v>
      </c>
      <c r="F8" s="48" t="s">
        <v>3</v>
      </c>
      <c r="G8" s="48" t="s">
        <v>3</v>
      </c>
      <c r="H8" s="48" t="s">
        <v>2</v>
      </c>
    </row>
    <row r="9" spans="1:24" x14ac:dyDescent="0.25">
      <c r="A9" s="49"/>
      <c r="B9" s="50" t="s">
        <v>715</v>
      </c>
      <c r="C9" s="46"/>
      <c r="D9" s="47"/>
      <c r="E9" s="45" t="s">
        <v>711</v>
      </c>
      <c r="F9" s="45" t="s">
        <v>712</v>
      </c>
      <c r="G9" s="45" t="s">
        <v>713</v>
      </c>
      <c r="H9" s="45" t="s">
        <v>714</v>
      </c>
    </row>
    <row r="10" spans="1:24" x14ac:dyDescent="0.25">
      <c r="A10" s="32">
        <v>1</v>
      </c>
      <c r="B10" s="51">
        <v>140</v>
      </c>
      <c r="C10" s="2" t="s">
        <v>21</v>
      </c>
      <c r="D10" s="31" t="s">
        <v>22</v>
      </c>
      <c r="E10" s="26">
        <v>0</v>
      </c>
      <c r="F10" s="26">
        <v>0</v>
      </c>
      <c r="G10" s="26">
        <v>0</v>
      </c>
      <c r="H10" s="26">
        <v>1</v>
      </c>
    </row>
    <row r="11" spans="1:24" x14ac:dyDescent="0.25">
      <c r="A11" s="32">
        <v>2</v>
      </c>
      <c r="B11" s="51">
        <v>78</v>
      </c>
      <c r="C11" s="2" t="s">
        <v>24</v>
      </c>
      <c r="D11" s="31" t="s">
        <v>25</v>
      </c>
      <c r="E11" s="26">
        <v>0</v>
      </c>
      <c r="F11" s="26">
        <v>0</v>
      </c>
      <c r="G11" s="26">
        <v>0</v>
      </c>
      <c r="H11" s="26">
        <v>1</v>
      </c>
    </row>
    <row r="12" spans="1:24" x14ac:dyDescent="0.25">
      <c r="A12" s="32">
        <v>3</v>
      </c>
      <c r="B12" s="51">
        <v>16</v>
      </c>
      <c r="C12" s="2" t="s">
        <v>27</v>
      </c>
      <c r="D12" s="31" t="s">
        <v>28</v>
      </c>
      <c r="E12" s="26">
        <v>0</v>
      </c>
      <c r="F12" s="26">
        <v>0</v>
      </c>
      <c r="G12" s="26">
        <v>0</v>
      </c>
      <c r="H12" s="26">
        <v>1</v>
      </c>
    </row>
    <row r="13" spans="1:24" x14ac:dyDescent="0.25">
      <c r="A13" s="32">
        <v>4</v>
      </c>
      <c r="B13" s="51">
        <v>226</v>
      </c>
      <c r="C13" s="30" t="s">
        <v>532</v>
      </c>
      <c r="D13" s="31" t="s">
        <v>533</v>
      </c>
      <c r="E13" s="26">
        <v>0</v>
      </c>
      <c r="F13" s="26">
        <v>0</v>
      </c>
      <c r="G13" s="26">
        <v>2.2123893805309734E-2</v>
      </c>
      <c r="H13" s="26">
        <v>0.97787610619469023</v>
      </c>
    </row>
    <row r="14" spans="1:24" x14ac:dyDescent="0.25">
      <c r="A14" s="32">
        <v>5</v>
      </c>
      <c r="B14" s="51">
        <v>170</v>
      </c>
      <c r="C14" s="30" t="s">
        <v>733</v>
      </c>
      <c r="D14" s="31" t="s">
        <v>534</v>
      </c>
      <c r="E14" s="26">
        <v>0</v>
      </c>
      <c r="F14" s="26">
        <v>0</v>
      </c>
      <c r="G14" s="26">
        <v>0</v>
      </c>
      <c r="H14" s="26">
        <v>1</v>
      </c>
    </row>
    <row r="15" spans="1:24" x14ac:dyDescent="0.25">
      <c r="A15" s="32">
        <v>6</v>
      </c>
      <c r="B15" s="51">
        <v>198</v>
      </c>
      <c r="C15" s="30" t="s">
        <v>535</v>
      </c>
      <c r="D15" s="31" t="s">
        <v>536</v>
      </c>
      <c r="E15" s="26">
        <v>0</v>
      </c>
      <c r="F15" s="26">
        <v>0</v>
      </c>
      <c r="G15" s="26">
        <v>0</v>
      </c>
      <c r="H15" s="26">
        <v>1</v>
      </c>
    </row>
    <row r="16" spans="1:24" x14ac:dyDescent="0.25">
      <c r="A16" s="32">
        <v>7</v>
      </c>
      <c r="B16" s="51">
        <v>154</v>
      </c>
      <c r="C16" s="2" t="s">
        <v>35</v>
      </c>
      <c r="D16" s="31" t="s">
        <v>36</v>
      </c>
      <c r="E16" s="26">
        <v>0</v>
      </c>
      <c r="F16" s="26">
        <v>0</v>
      </c>
      <c r="G16" s="26">
        <v>0</v>
      </c>
      <c r="H16" s="26">
        <v>1</v>
      </c>
    </row>
    <row r="17" spans="1:8" x14ac:dyDescent="0.25">
      <c r="A17" s="32">
        <v>8</v>
      </c>
      <c r="B17" s="51">
        <v>216</v>
      </c>
      <c r="C17" s="30" t="s">
        <v>537</v>
      </c>
      <c r="D17" s="31" t="s">
        <v>538</v>
      </c>
      <c r="E17" s="26">
        <v>0</v>
      </c>
      <c r="F17" s="26">
        <v>0</v>
      </c>
      <c r="G17" s="26">
        <v>0</v>
      </c>
      <c r="H17" s="26">
        <v>1</v>
      </c>
    </row>
    <row r="18" spans="1:8" x14ac:dyDescent="0.25">
      <c r="A18" s="32">
        <v>9</v>
      </c>
      <c r="B18" s="51">
        <v>96</v>
      </c>
      <c r="C18" s="2" t="s">
        <v>40</v>
      </c>
      <c r="D18" s="31" t="s">
        <v>41</v>
      </c>
      <c r="E18" s="26">
        <v>0</v>
      </c>
      <c r="F18" s="26">
        <v>0</v>
      </c>
      <c r="G18" s="26">
        <v>0</v>
      </c>
      <c r="H18" s="26">
        <v>1</v>
      </c>
    </row>
    <row r="19" spans="1:8" x14ac:dyDescent="0.25">
      <c r="A19" s="32">
        <v>10</v>
      </c>
      <c r="B19" s="51">
        <v>78</v>
      </c>
      <c r="C19" s="2" t="s">
        <v>43</v>
      </c>
      <c r="D19" s="31" t="s">
        <v>44</v>
      </c>
      <c r="E19" s="26">
        <v>0</v>
      </c>
      <c r="F19" s="26">
        <v>0</v>
      </c>
      <c r="G19" s="26">
        <v>0</v>
      </c>
      <c r="H19" s="26">
        <v>1</v>
      </c>
    </row>
    <row r="20" spans="1:8" x14ac:dyDescent="0.25">
      <c r="A20" s="32">
        <v>11</v>
      </c>
      <c r="B20" s="51">
        <v>198</v>
      </c>
      <c r="C20" s="30" t="s">
        <v>539</v>
      </c>
      <c r="D20" s="31" t="s">
        <v>540</v>
      </c>
      <c r="E20" s="26">
        <v>0</v>
      </c>
      <c r="F20" s="26">
        <v>0</v>
      </c>
      <c r="G20" s="26">
        <v>0</v>
      </c>
      <c r="H20" s="26">
        <v>1</v>
      </c>
    </row>
    <row r="21" spans="1:8" x14ac:dyDescent="0.25">
      <c r="A21" s="32">
        <v>12</v>
      </c>
      <c r="B21" s="51">
        <v>90</v>
      </c>
      <c r="C21" s="2" t="s">
        <v>50</v>
      </c>
      <c r="D21" s="31" t="s">
        <v>51</v>
      </c>
      <c r="E21" s="26">
        <v>0</v>
      </c>
      <c r="F21" s="26">
        <v>0</v>
      </c>
      <c r="G21" s="26">
        <v>0</v>
      </c>
      <c r="H21" s="26">
        <v>1</v>
      </c>
    </row>
    <row r="22" spans="1:8" x14ac:dyDescent="0.25">
      <c r="A22" s="32">
        <v>13</v>
      </c>
      <c r="B22" s="51">
        <v>40</v>
      </c>
      <c r="C22" s="2" t="s">
        <v>55</v>
      </c>
      <c r="D22" s="31" t="s">
        <v>54</v>
      </c>
      <c r="E22" s="26">
        <v>0</v>
      </c>
      <c r="F22" s="26">
        <v>0</v>
      </c>
      <c r="G22" s="26">
        <v>2.5000000000000001E-2</v>
      </c>
      <c r="H22" s="26">
        <v>0.97499999999999998</v>
      </c>
    </row>
    <row r="23" spans="1:8" x14ac:dyDescent="0.25">
      <c r="A23" s="32">
        <v>14</v>
      </c>
      <c r="B23" s="51">
        <v>80</v>
      </c>
      <c r="C23" s="2" t="s">
        <v>60</v>
      </c>
      <c r="D23" s="31" t="s">
        <v>61</v>
      </c>
      <c r="E23" s="26">
        <v>0</v>
      </c>
      <c r="F23" s="26">
        <v>0</v>
      </c>
      <c r="G23" s="26">
        <v>0</v>
      </c>
      <c r="H23" s="26">
        <v>1</v>
      </c>
    </row>
    <row r="24" spans="1:8" x14ac:dyDescent="0.25">
      <c r="A24" s="32">
        <v>15</v>
      </c>
      <c r="B24" s="51">
        <v>80</v>
      </c>
      <c r="C24" s="2" t="s">
        <v>63</v>
      </c>
      <c r="D24" s="31" t="s">
        <v>64</v>
      </c>
      <c r="E24" s="26">
        <v>0</v>
      </c>
      <c r="F24" s="26">
        <v>0</v>
      </c>
      <c r="G24" s="26">
        <v>1.282051282051282E-2</v>
      </c>
      <c r="H24" s="26">
        <v>0.98717948717948723</v>
      </c>
    </row>
    <row r="25" spans="1:8" x14ac:dyDescent="0.25">
      <c r="A25" s="32">
        <v>16</v>
      </c>
      <c r="B25" s="51">
        <v>192</v>
      </c>
      <c r="C25" s="30" t="s">
        <v>610</v>
      </c>
      <c r="D25" s="31" t="s">
        <v>611</v>
      </c>
      <c r="E25" s="26">
        <v>1.0416666666666666E-2</v>
      </c>
      <c r="F25" s="26">
        <v>0</v>
      </c>
      <c r="G25" s="26">
        <v>6.7708333333333329E-2</v>
      </c>
      <c r="H25" s="26">
        <v>0.921875</v>
      </c>
    </row>
    <row r="26" spans="1:8" x14ac:dyDescent="0.25">
      <c r="A26" s="32">
        <v>17</v>
      </c>
      <c r="B26" s="51">
        <v>104</v>
      </c>
      <c r="C26" s="2" t="s">
        <v>541</v>
      </c>
      <c r="D26" s="31" t="s">
        <v>69</v>
      </c>
      <c r="E26" s="26">
        <v>0</v>
      </c>
      <c r="F26" s="26">
        <v>0</v>
      </c>
      <c r="G26" s="26">
        <v>4.7619047619047616E-2</v>
      </c>
      <c r="H26" s="26">
        <v>0.95238095238095233</v>
      </c>
    </row>
    <row r="27" spans="1:8" x14ac:dyDescent="0.25">
      <c r="A27" s="32">
        <v>18</v>
      </c>
      <c r="B27" s="51">
        <v>38</v>
      </c>
      <c r="C27" s="2" t="s">
        <v>71</v>
      </c>
      <c r="D27" s="31" t="s">
        <v>72</v>
      </c>
      <c r="E27" s="26">
        <v>0</v>
      </c>
      <c r="F27" s="26">
        <v>0</v>
      </c>
      <c r="G27" s="26">
        <v>0</v>
      </c>
      <c r="H27" s="26">
        <v>1</v>
      </c>
    </row>
    <row r="28" spans="1:8" x14ac:dyDescent="0.25">
      <c r="A28" s="32">
        <v>19</v>
      </c>
      <c r="B28" s="51">
        <v>62</v>
      </c>
      <c r="C28" s="2" t="s">
        <v>94</v>
      </c>
      <c r="D28" s="31" t="s">
        <v>95</v>
      </c>
      <c r="E28" s="26">
        <v>0</v>
      </c>
      <c r="F28" s="26">
        <v>0</v>
      </c>
      <c r="G28" s="26">
        <v>0.12903225806451613</v>
      </c>
      <c r="H28" s="26">
        <v>0.87096774193548387</v>
      </c>
    </row>
    <row r="29" spans="1:8" x14ac:dyDescent="0.25">
      <c r="A29" s="32">
        <v>20</v>
      </c>
      <c r="B29" s="51">
        <v>90</v>
      </c>
      <c r="C29" s="2" t="s">
        <v>97</v>
      </c>
      <c r="D29" s="31" t="s">
        <v>98</v>
      </c>
      <c r="E29" s="26">
        <v>0</v>
      </c>
      <c r="F29" s="26">
        <v>4.4444444444444446E-2</v>
      </c>
      <c r="G29" s="26">
        <v>8.8888888888888892E-2</v>
      </c>
      <c r="H29" s="26">
        <v>0.8666666666666667</v>
      </c>
    </row>
    <row r="30" spans="1:8" x14ac:dyDescent="0.25">
      <c r="A30" s="32">
        <v>21</v>
      </c>
      <c r="B30" s="51">
        <v>92</v>
      </c>
      <c r="C30" s="2" t="s">
        <v>100</v>
      </c>
      <c r="D30" s="31" t="s">
        <v>101</v>
      </c>
      <c r="E30" s="26">
        <v>0</v>
      </c>
      <c r="F30" s="26">
        <v>5.434782608695652E-2</v>
      </c>
      <c r="G30" s="26">
        <v>9.7826086956521743E-2</v>
      </c>
      <c r="H30" s="26">
        <v>0.84782608695652173</v>
      </c>
    </row>
    <row r="31" spans="1:8" x14ac:dyDescent="0.25">
      <c r="A31" s="32">
        <v>22</v>
      </c>
      <c r="B31" s="51">
        <v>98</v>
      </c>
      <c r="C31" s="2" t="s">
        <v>103</v>
      </c>
      <c r="D31" s="31" t="s">
        <v>104</v>
      </c>
      <c r="E31" s="26">
        <v>0</v>
      </c>
      <c r="F31" s="26">
        <v>1.020408163265306E-2</v>
      </c>
      <c r="G31" s="26">
        <v>0.16326530612244897</v>
      </c>
      <c r="H31" s="26">
        <v>0.82653061224489799</v>
      </c>
    </row>
    <row r="32" spans="1:8" x14ac:dyDescent="0.25">
      <c r="A32" s="32">
        <v>23</v>
      </c>
      <c r="B32" s="51">
        <v>92</v>
      </c>
      <c r="C32" s="2" t="s">
        <v>106</v>
      </c>
      <c r="D32" s="31" t="s">
        <v>107</v>
      </c>
      <c r="E32" s="26">
        <v>0</v>
      </c>
      <c r="F32" s="26">
        <v>3.2608695652173912E-2</v>
      </c>
      <c r="G32" s="26">
        <v>0.14130434782608695</v>
      </c>
      <c r="H32" s="26">
        <v>0.82608695652173914</v>
      </c>
    </row>
    <row r="33" spans="1:8" x14ac:dyDescent="0.25">
      <c r="A33" s="32">
        <v>24</v>
      </c>
      <c r="B33" s="51">
        <v>92</v>
      </c>
      <c r="C33" s="2" t="s">
        <v>109</v>
      </c>
      <c r="D33" s="31" t="s">
        <v>110</v>
      </c>
      <c r="E33" s="26">
        <v>0</v>
      </c>
      <c r="F33" s="52">
        <v>3.2608695652173912E-2</v>
      </c>
      <c r="G33" s="52">
        <v>0.16304347826086957</v>
      </c>
      <c r="H33" s="52">
        <v>0.80434782608695654</v>
      </c>
    </row>
    <row r="34" spans="1:8" x14ac:dyDescent="0.25">
      <c r="A34" s="32">
        <v>25</v>
      </c>
      <c r="B34" s="51">
        <v>126</v>
      </c>
      <c r="C34" s="2" t="s">
        <v>112</v>
      </c>
      <c r="D34" s="31" t="s">
        <v>113</v>
      </c>
      <c r="E34" s="26">
        <v>0</v>
      </c>
      <c r="F34" s="26">
        <v>7.9365079365079361E-3</v>
      </c>
      <c r="G34" s="26">
        <v>0.10317460317460317</v>
      </c>
      <c r="H34" s="26">
        <v>0.88888888888888884</v>
      </c>
    </row>
    <row r="35" spans="1:8" x14ac:dyDescent="0.25">
      <c r="A35" s="32">
        <v>26</v>
      </c>
      <c r="B35" s="51">
        <v>140</v>
      </c>
      <c r="C35" s="2" t="s">
        <v>118</v>
      </c>
      <c r="D35" s="31" t="s">
        <v>116</v>
      </c>
      <c r="E35" s="26">
        <v>0</v>
      </c>
      <c r="F35" s="26">
        <v>2.1428571428571429E-2</v>
      </c>
      <c r="G35" s="26">
        <v>0.15</v>
      </c>
      <c r="H35" s="26">
        <v>0.82857142857142863</v>
      </c>
    </row>
    <row r="36" spans="1:8" x14ac:dyDescent="0.25">
      <c r="A36" s="32">
        <v>27</v>
      </c>
      <c r="B36" s="51">
        <v>84</v>
      </c>
      <c r="C36" s="2" t="s">
        <v>542</v>
      </c>
      <c r="D36" s="31" t="s">
        <v>121</v>
      </c>
      <c r="E36" s="26">
        <v>0</v>
      </c>
      <c r="F36" s="26">
        <v>0</v>
      </c>
      <c r="G36" s="26">
        <v>0.16666666666666666</v>
      </c>
      <c r="H36" s="26">
        <v>0.83333333333333337</v>
      </c>
    </row>
    <row r="37" spans="1:8" x14ac:dyDescent="0.25">
      <c r="A37" s="32">
        <v>28</v>
      </c>
      <c r="B37" s="51">
        <v>30</v>
      </c>
      <c r="C37" s="2" t="s">
        <v>125</v>
      </c>
      <c r="D37" s="31" t="s">
        <v>126</v>
      </c>
      <c r="E37" s="26">
        <v>0</v>
      </c>
      <c r="F37" s="26">
        <v>0.1</v>
      </c>
      <c r="G37" s="26">
        <v>0</v>
      </c>
      <c r="H37" s="26">
        <v>0.9</v>
      </c>
    </row>
    <row r="38" spans="1:8" x14ac:dyDescent="0.25">
      <c r="A38" s="32">
        <v>29</v>
      </c>
      <c r="B38" s="51">
        <v>140</v>
      </c>
      <c r="C38" s="2" t="s">
        <v>543</v>
      </c>
      <c r="D38" s="31" t="s">
        <v>146</v>
      </c>
      <c r="E38" s="26">
        <v>0</v>
      </c>
      <c r="F38" s="26">
        <v>4.2857142857142858E-2</v>
      </c>
      <c r="G38" s="26">
        <v>0.24285714285714285</v>
      </c>
      <c r="H38" s="26">
        <v>0.7142857142857143</v>
      </c>
    </row>
    <row r="39" spans="1:8" x14ac:dyDescent="0.25">
      <c r="A39" s="32">
        <v>30</v>
      </c>
      <c r="B39" s="51">
        <v>204</v>
      </c>
      <c r="C39" s="2" t="s">
        <v>142</v>
      </c>
      <c r="D39" s="31" t="s">
        <v>143</v>
      </c>
      <c r="E39" s="26">
        <v>0</v>
      </c>
      <c r="F39" s="26">
        <v>3.4313725490196081E-2</v>
      </c>
      <c r="G39" s="26">
        <v>0.36764705882352944</v>
      </c>
      <c r="H39" s="26">
        <v>0.59803921568627449</v>
      </c>
    </row>
    <row r="40" spans="1:8" x14ac:dyDescent="0.25">
      <c r="A40" s="32">
        <v>31</v>
      </c>
      <c r="B40" s="51">
        <v>78</v>
      </c>
      <c r="C40" s="2" t="s">
        <v>148</v>
      </c>
      <c r="D40" s="31" t="s">
        <v>149</v>
      </c>
      <c r="E40" s="26">
        <v>0</v>
      </c>
      <c r="F40" s="26">
        <v>0</v>
      </c>
      <c r="G40" s="26">
        <v>0.48717948717948717</v>
      </c>
      <c r="H40" s="26">
        <v>0.51282051282051277</v>
      </c>
    </row>
    <row r="41" spans="1:8" x14ac:dyDescent="0.25">
      <c r="A41" s="32">
        <v>32</v>
      </c>
      <c r="B41" s="51">
        <v>86</v>
      </c>
      <c r="C41" s="2" t="s">
        <v>163</v>
      </c>
      <c r="D41" s="31" t="s">
        <v>164</v>
      </c>
      <c r="E41" s="26">
        <v>0</v>
      </c>
      <c r="F41" s="26">
        <v>6.9767441860465115E-2</v>
      </c>
      <c r="G41" s="26">
        <v>0.11627906976744186</v>
      </c>
      <c r="H41" s="26">
        <v>0.81395348837209303</v>
      </c>
    </row>
    <row r="42" spans="1:8" x14ac:dyDescent="0.25">
      <c r="A42" s="32">
        <v>33</v>
      </c>
      <c r="B42" s="51">
        <v>70</v>
      </c>
      <c r="C42" s="2" t="s">
        <v>183</v>
      </c>
      <c r="D42" s="31" t="s">
        <v>184</v>
      </c>
      <c r="E42" s="26">
        <v>0</v>
      </c>
      <c r="F42" s="26">
        <v>7.1428571428571425E-2</v>
      </c>
      <c r="G42" s="26">
        <v>0.22857142857142856</v>
      </c>
      <c r="H42" s="26">
        <v>0.7</v>
      </c>
    </row>
    <row r="43" spans="1:8" x14ac:dyDescent="0.25">
      <c r="A43" s="32">
        <v>34</v>
      </c>
      <c r="B43" s="51">
        <v>54</v>
      </c>
      <c r="C43" s="2" t="s">
        <v>544</v>
      </c>
      <c r="D43" s="31" t="s">
        <v>177</v>
      </c>
      <c r="E43" s="26">
        <v>0</v>
      </c>
      <c r="F43" s="26">
        <v>0</v>
      </c>
      <c r="G43" s="26">
        <v>0.53703703703703709</v>
      </c>
      <c r="H43" s="26">
        <v>0.46296296296296297</v>
      </c>
    </row>
    <row r="44" spans="1:8" x14ac:dyDescent="0.25">
      <c r="A44" s="32">
        <v>35</v>
      </c>
      <c r="B44" s="51">
        <v>120</v>
      </c>
      <c r="C44" s="2" t="s">
        <v>186</v>
      </c>
      <c r="D44" s="31" t="s">
        <v>187</v>
      </c>
      <c r="E44" s="26">
        <v>0</v>
      </c>
      <c r="F44" s="26">
        <v>7.4999999999999997E-2</v>
      </c>
      <c r="G44" s="26">
        <v>0.34166666666666667</v>
      </c>
      <c r="H44" s="26">
        <v>0.58333333333333337</v>
      </c>
    </row>
    <row r="45" spans="1:8" x14ac:dyDescent="0.25">
      <c r="A45" s="32">
        <v>36</v>
      </c>
      <c r="B45" s="51">
        <v>172</v>
      </c>
      <c r="C45" s="4" t="s">
        <v>154</v>
      </c>
      <c r="D45" s="31" t="s">
        <v>155</v>
      </c>
      <c r="E45" s="26">
        <v>0</v>
      </c>
      <c r="F45" s="26">
        <v>7.5581395348837205E-2</v>
      </c>
      <c r="G45" s="26">
        <v>0.26162790697674421</v>
      </c>
      <c r="H45" s="26">
        <v>0.66279069767441856</v>
      </c>
    </row>
    <row r="46" spans="1:8" x14ac:dyDescent="0.25">
      <c r="A46" s="32">
        <v>37</v>
      </c>
      <c r="B46" s="51">
        <v>108</v>
      </c>
      <c r="C46" s="2" t="s">
        <v>191</v>
      </c>
      <c r="D46" s="31" t="s">
        <v>192</v>
      </c>
      <c r="E46" s="26">
        <v>9.2592592592592587E-3</v>
      </c>
      <c r="F46" s="26">
        <v>0.10185185185185185</v>
      </c>
      <c r="G46" s="26">
        <v>0.25925925925925924</v>
      </c>
      <c r="H46" s="26">
        <v>0.62962962962962965</v>
      </c>
    </row>
    <row r="47" spans="1:8" x14ac:dyDescent="0.25">
      <c r="A47" s="32">
        <v>38</v>
      </c>
      <c r="B47" s="51">
        <v>332</v>
      </c>
      <c r="C47" s="2" t="s">
        <v>545</v>
      </c>
      <c r="D47" s="31" t="s">
        <v>152</v>
      </c>
      <c r="E47" s="26">
        <v>0</v>
      </c>
      <c r="F47" s="26">
        <v>2.710843373493976E-2</v>
      </c>
      <c r="G47" s="26">
        <v>0.57831325301204817</v>
      </c>
      <c r="H47" s="26">
        <v>0.39457831325301207</v>
      </c>
    </row>
    <row r="48" spans="1:8" x14ac:dyDescent="0.25">
      <c r="A48" s="32">
        <v>39</v>
      </c>
      <c r="B48" s="51">
        <v>214</v>
      </c>
      <c r="C48" s="30" t="s">
        <v>546</v>
      </c>
      <c r="D48" s="31" t="s">
        <v>547</v>
      </c>
      <c r="E48" s="26">
        <v>9.3457943925233638E-3</v>
      </c>
      <c r="F48" s="26">
        <v>8.8785046728971959E-2</v>
      </c>
      <c r="G48" s="26">
        <v>0.41121495327102803</v>
      </c>
      <c r="H48" s="26">
        <v>0.49065420560747663</v>
      </c>
    </row>
    <row r="49" spans="1:8" x14ac:dyDescent="0.25">
      <c r="A49" s="32">
        <v>40</v>
      </c>
      <c r="B49" s="51">
        <v>112</v>
      </c>
      <c r="C49" s="2" t="s">
        <v>548</v>
      </c>
      <c r="D49" s="31" t="s">
        <v>212</v>
      </c>
      <c r="E49" s="26">
        <v>0</v>
      </c>
      <c r="F49" s="26">
        <v>7.1428571428571425E-2</v>
      </c>
      <c r="G49" s="26">
        <v>0.4375</v>
      </c>
      <c r="H49" s="26">
        <v>0.49107142857142855</v>
      </c>
    </row>
    <row r="50" spans="1:8" x14ac:dyDescent="0.25">
      <c r="A50" s="32">
        <v>41</v>
      </c>
      <c r="B50" s="51">
        <v>214</v>
      </c>
      <c r="C50" s="30" t="s">
        <v>549</v>
      </c>
      <c r="D50" s="31" t="s">
        <v>550</v>
      </c>
      <c r="E50" s="26">
        <v>9.3457943925233638E-3</v>
      </c>
      <c r="F50" s="26">
        <v>8.8785046728971959E-2</v>
      </c>
      <c r="G50" s="26">
        <v>0.31308411214953269</v>
      </c>
      <c r="H50" s="26">
        <v>0.58878504672897192</v>
      </c>
    </row>
    <row r="51" spans="1:8" x14ac:dyDescent="0.25">
      <c r="A51" s="32">
        <v>42</v>
      </c>
      <c r="B51" s="51">
        <v>84</v>
      </c>
      <c r="C51" s="2" t="s">
        <v>194</v>
      </c>
      <c r="D51" s="31" t="s">
        <v>195</v>
      </c>
      <c r="E51" s="26">
        <v>3.5714285714285712E-2</v>
      </c>
      <c r="F51" s="26">
        <v>3.5714285714285712E-2</v>
      </c>
      <c r="G51" s="26">
        <v>0.7142857142857143</v>
      </c>
      <c r="H51" s="26">
        <v>0.21428571428571427</v>
      </c>
    </row>
    <row r="52" spans="1:8" x14ac:dyDescent="0.25">
      <c r="A52" s="32">
        <v>43</v>
      </c>
      <c r="B52" s="51">
        <v>178</v>
      </c>
      <c r="C52" s="2" t="s">
        <v>204</v>
      </c>
      <c r="D52" s="31" t="s">
        <v>205</v>
      </c>
      <c r="E52" s="26">
        <v>1.1235955056179775E-2</v>
      </c>
      <c r="F52" s="26">
        <v>5.0561797752808987E-2</v>
      </c>
      <c r="G52" s="26">
        <v>0.651685393258427</v>
      </c>
      <c r="H52" s="26">
        <v>0.28651685393258425</v>
      </c>
    </row>
    <row r="53" spans="1:8" x14ac:dyDescent="0.25">
      <c r="A53" s="32">
        <v>44</v>
      </c>
      <c r="B53" s="51">
        <v>66</v>
      </c>
      <c r="C53" s="2" t="s">
        <v>551</v>
      </c>
      <c r="D53" s="31" t="s">
        <v>197</v>
      </c>
      <c r="E53" s="26">
        <v>3.0303030303030304E-2</v>
      </c>
      <c r="F53" s="26">
        <v>0</v>
      </c>
      <c r="G53" s="26">
        <v>0.87878787878787878</v>
      </c>
      <c r="H53" s="26">
        <v>9.0909090909090912E-2</v>
      </c>
    </row>
    <row r="54" spans="1:8" x14ac:dyDescent="0.25">
      <c r="A54" s="32">
        <v>45</v>
      </c>
      <c r="B54" s="51">
        <v>94</v>
      </c>
      <c r="C54" s="2" t="s">
        <v>552</v>
      </c>
      <c r="D54" s="31" t="s">
        <v>200</v>
      </c>
      <c r="E54" s="26">
        <v>1.0638297872340425E-2</v>
      </c>
      <c r="F54" s="26">
        <v>0</v>
      </c>
      <c r="G54" s="26">
        <v>0.82978723404255317</v>
      </c>
      <c r="H54" s="26">
        <v>0.15957446808510639</v>
      </c>
    </row>
    <row r="55" spans="1:8" x14ac:dyDescent="0.25">
      <c r="A55" s="32">
        <v>46</v>
      </c>
      <c r="B55" s="51">
        <v>178</v>
      </c>
      <c r="C55" s="2" t="s">
        <v>218</v>
      </c>
      <c r="D55" s="31" t="s">
        <v>219</v>
      </c>
      <c r="E55" s="26">
        <v>1.6853932584269662E-2</v>
      </c>
      <c r="F55" s="26">
        <v>2.8089887640449437E-2</v>
      </c>
      <c r="G55" s="26">
        <v>0.7415730337078652</v>
      </c>
      <c r="H55" s="26">
        <v>0.21348314606741572</v>
      </c>
    </row>
    <row r="56" spans="1:8" x14ac:dyDescent="0.25">
      <c r="A56" s="32">
        <v>47</v>
      </c>
      <c r="B56" s="51">
        <v>182</v>
      </c>
      <c r="C56" s="30" t="s">
        <v>553</v>
      </c>
      <c r="D56" s="31" t="s">
        <v>554</v>
      </c>
      <c r="E56" s="26">
        <v>2.7472527472527472E-2</v>
      </c>
      <c r="F56" s="26">
        <v>4.3956043956043959E-2</v>
      </c>
      <c r="G56" s="26">
        <v>0.79120879120879117</v>
      </c>
      <c r="H56" s="26">
        <v>0.13736263736263737</v>
      </c>
    </row>
    <row r="57" spans="1:8" x14ac:dyDescent="0.25">
      <c r="A57" s="32">
        <v>48</v>
      </c>
      <c r="B57" s="51">
        <v>198</v>
      </c>
      <c r="C57" s="30" t="s">
        <v>555</v>
      </c>
      <c r="D57" s="31" t="s">
        <v>556</v>
      </c>
      <c r="E57" s="26">
        <v>2.5252525252525252E-2</v>
      </c>
      <c r="F57" s="26">
        <v>5.5555555555555552E-2</v>
      </c>
      <c r="G57" s="26">
        <v>0.74242424242424243</v>
      </c>
      <c r="H57" s="26">
        <v>0.17676767676767677</v>
      </c>
    </row>
    <row r="58" spans="1:8" x14ac:dyDescent="0.25">
      <c r="A58" s="32">
        <v>49</v>
      </c>
      <c r="B58" s="51">
        <v>228</v>
      </c>
      <c r="C58" s="2" t="s">
        <v>229</v>
      </c>
      <c r="D58" s="31" t="s">
        <v>230</v>
      </c>
      <c r="E58" s="26">
        <v>3.0701754385964911E-2</v>
      </c>
      <c r="F58" s="26">
        <v>7.8947368421052627E-2</v>
      </c>
      <c r="G58" s="26">
        <v>0.76754385964912286</v>
      </c>
      <c r="H58" s="26">
        <v>0.12280701754385964</v>
      </c>
    </row>
    <row r="59" spans="1:8" x14ac:dyDescent="0.25">
      <c r="A59" s="32">
        <v>50</v>
      </c>
      <c r="B59" s="51">
        <v>102</v>
      </c>
      <c r="C59" s="2" t="s">
        <v>249</v>
      </c>
      <c r="D59" s="31" t="s">
        <v>250</v>
      </c>
      <c r="E59" s="26">
        <v>9.8039215686274508E-3</v>
      </c>
      <c r="F59" s="26">
        <v>1.9607843137254902E-2</v>
      </c>
      <c r="G59" s="26">
        <v>0.86274509803921573</v>
      </c>
      <c r="H59" s="26">
        <v>0.10784313725490197</v>
      </c>
    </row>
    <row r="60" spans="1:8" x14ac:dyDescent="0.25">
      <c r="A60" s="32">
        <v>51</v>
      </c>
      <c r="B60" s="51">
        <v>68</v>
      </c>
      <c r="C60" s="2" t="s">
        <v>262</v>
      </c>
      <c r="D60" s="31" t="s">
        <v>263</v>
      </c>
      <c r="E60" s="26">
        <v>2.9411764705882353E-2</v>
      </c>
      <c r="F60" s="26">
        <v>0</v>
      </c>
      <c r="G60" s="26">
        <v>0.80882352941176472</v>
      </c>
      <c r="H60" s="26">
        <v>0.16176470588235295</v>
      </c>
    </row>
    <row r="61" spans="1:8" x14ac:dyDescent="0.25">
      <c r="A61" s="32">
        <v>52</v>
      </c>
      <c r="B61" s="51">
        <v>198</v>
      </c>
      <c r="C61" s="30" t="s">
        <v>557</v>
      </c>
      <c r="D61" s="31" t="s">
        <v>558</v>
      </c>
      <c r="E61" s="26">
        <v>2.5252525252525252E-2</v>
      </c>
      <c r="F61" s="26">
        <v>0</v>
      </c>
      <c r="G61" s="26">
        <v>0.88383838383838387</v>
      </c>
      <c r="H61" s="26">
        <v>9.0909090909090912E-2</v>
      </c>
    </row>
    <row r="62" spans="1:8" x14ac:dyDescent="0.25">
      <c r="A62" s="32">
        <v>53</v>
      </c>
      <c r="B62" s="51">
        <v>94</v>
      </c>
      <c r="C62" s="2" t="s">
        <v>559</v>
      </c>
      <c r="D62" s="31" t="s">
        <v>266</v>
      </c>
      <c r="E62" s="26">
        <v>0</v>
      </c>
      <c r="F62" s="26">
        <v>0</v>
      </c>
      <c r="G62" s="26">
        <v>0.79800000000000004</v>
      </c>
      <c r="H62" s="26">
        <v>0.20200000000000001</v>
      </c>
    </row>
    <row r="63" spans="1:8" x14ac:dyDescent="0.25">
      <c r="A63" s="32">
        <v>54</v>
      </c>
      <c r="B63" s="51">
        <v>108</v>
      </c>
      <c r="C63" s="2" t="s">
        <v>283</v>
      </c>
      <c r="D63" s="31" t="s">
        <v>282</v>
      </c>
      <c r="E63" s="26">
        <v>0</v>
      </c>
      <c r="F63" s="26">
        <v>0</v>
      </c>
      <c r="G63" s="26">
        <v>4.6296296296296294E-2</v>
      </c>
      <c r="H63" s="26">
        <v>0.95370370370370372</v>
      </c>
    </row>
    <row r="64" spans="1:8" x14ac:dyDescent="0.25">
      <c r="A64" s="32">
        <v>55</v>
      </c>
      <c r="B64" s="51">
        <v>220</v>
      </c>
      <c r="C64" s="2" t="s">
        <v>287</v>
      </c>
      <c r="D64" s="31" t="s">
        <v>286</v>
      </c>
      <c r="E64" s="26">
        <v>0</v>
      </c>
      <c r="F64" s="26">
        <v>3.6363636363636362E-2</v>
      </c>
      <c r="G64" s="26">
        <v>0.14545454545454545</v>
      </c>
      <c r="H64" s="26">
        <v>0.81818181818181823</v>
      </c>
    </row>
    <row r="65" spans="1:8" x14ac:dyDescent="0.25">
      <c r="A65" s="32">
        <v>56</v>
      </c>
      <c r="B65" s="51">
        <v>192</v>
      </c>
      <c r="C65" s="30" t="s">
        <v>560</v>
      </c>
      <c r="D65" s="31" t="s">
        <v>561</v>
      </c>
      <c r="E65" s="26">
        <v>0</v>
      </c>
      <c r="F65" s="26">
        <v>4.1666666666666664E-2</v>
      </c>
      <c r="G65" s="26">
        <v>9.8958333333333329E-2</v>
      </c>
      <c r="H65" s="26">
        <v>0.859375</v>
      </c>
    </row>
    <row r="66" spans="1:8" x14ac:dyDescent="0.25">
      <c r="A66" s="32">
        <v>57</v>
      </c>
      <c r="B66" s="51">
        <v>60</v>
      </c>
      <c r="C66" s="2" t="s">
        <v>562</v>
      </c>
      <c r="D66" s="31" t="s">
        <v>296</v>
      </c>
      <c r="E66" s="26">
        <v>0</v>
      </c>
      <c r="F66" s="26">
        <v>1.6666666666666666E-2</v>
      </c>
      <c r="G66" s="26">
        <v>8.3333333333333329E-2</v>
      </c>
      <c r="H66" s="26">
        <v>0.9</v>
      </c>
    </row>
    <row r="67" spans="1:8" x14ac:dyDescent="0.25">
      <c r="A67" s="32">
        <v>58</v>
      </c>
      <c r="B67" s="51">
        <v>28</v>
      </c>
      <c r="C67" s="2" t="s">
        <v>292</v>
      </c>
      <c r="D67" s="31" t="s">
        <v>293</v>
      </c>
      <c r="E67" s="26">
        <v>0</v>
      </c>
      <c r="F67" s="26">
        <v>0</v>
      </c>
      <c r="G67" s="26">
        <v>0.14285714285714285</v>
      </c>
      <c r="H67" s="26">
        <v>0.8571428571428571</v>
      </c>
    </row>
    <row r="68" spans="1:8" x14ac:dyDescent="0.25">
      <c r="A68" s="32">
        <v>59</v>
      </c>
      <c r="B68" s="51">
        <v>206</v>
      </c>
      <c r="C68" s="30" t="s">
        <v>563</v>
      </c>
      <c r="D68" s="31" t="s">
        <v>564</v>
      </c>
      <c r="E68" s="26">
        <v>0</v>
      </c>
      <c r="F68" s="26">
        <v>1.4563106796116505E-2</v>
      </c>
      <c r="G68" s="26">
        <v>8.2524271844660199E-2</v>
      </c>
      <c r="H68" s="26">
        <v>0.90291262135922334</v>
      </c>
    </row>
    <row r="69" spans="1:8" x14ac:dyDescent="0.25">
      <c r="A69" s="32">
        <v>60</v>
      </c>
      <c r="B69" s="51">
        <v>204</v>
      </c>
      <c r="C69" s="30" t="s">
        <v>565</v>
      </c>
      <c r="D69" s="31" t="s">
        <v>566</v>
      </c>
      <c r="E69" s="26">
        <v>0</v>
      </c>
      <c r="F69" s="26">
        <v>2.4509803921568627E-2</v>
      </c>
      <c r="G69" s="26">
        <v>4.9019607843137254E-2</v>
      </c>
      <c r="H69" s="26">
        <v>0.92647058823529416</v>
      </c>
    </row>
    <row r="70" spans="1:8" x14ac:dyDescent="0.25">
      <c r="A70" s="32">
        <v>61</v>
      </c>
      <c r="B70" s="51">
        <v>204</v>
      </c>
      <c r="C70" s="30" t="s">
        <v>567</v>
      </c>
      <c r="D70" s="31" t="s">
        <v>568</v>
      </c>
      <c r="E70" s="26">
        <v>0</v>
      </c>
      <c r="F70" s="26">
        <v>1.9607843137254902E-2</v>
      </c>
      <c r="G70" s="26">
        <v>2.9411764705882353E-2</v>
      </c>
      <c r="H70" s="26">
        <v>0.9509803921568627</v>
      </c>
    </row>
    <row r="71" spans="1:8" x14ac:dyDescent="0.25">
      <c r="A71" s="32">
        <v>62</v>
      </c>
      <c r="B71" s="51">
        <v>172</v>
      </c>
      <c r="C71" s="30" t="s">
        <v>569</v>
      </c>
      <c r="D71" s="31" t="s">
        <v>570</v>
      </c>
      <c r="E71" s="26">
        <v>0</v>
      </c>
      <c r="F71" s="26">
        <v>3.4883720930232558E-2</v>
      </c>
      <c r="G71" s="26">
        <v>9.8837209302325577E-2</v>
      </c>
      <c r="H71" s="26">
        <v>0.86627906976744184</v>
      </c>
    </row>
    <row r="72" spans="1:8" x14ac:dyDescent="0.25">
      <c r="A72" s="32">
        <v>63</v>
      </c>
      <c r="B72" s="51">
        <v>34</v>
      </c>
      <c r="C72" s="2" t="s">
        <v>571</v>
      </c>
      <c r="D72" s="31" t="s">
        <v>299</v>
      </c>
      <c r="E72" s="26">
        <v>0</v>
      </c>
      <c r="F72" s="26">
        <v>0</v>
      </c>
      <c r="G72" s="26">
        <v>0</v>
      </c>
      <c r="H72" s="26">
        <v>1</v>
      </c>
    </row>
    <row r="73" spans="1:8" x14ac:dyDescent="0.25">
      <c r="A73" s="32">
        <v>64</v>
      </c>
      <c r="B73" s="51">
        <v>204</v>
      </c>
      <c r="C73" s="2" t="s">
        <v>277</v>
      </c>
      <c r="D73" s="31" t="s">
        <v>276</v>
      </c>
      <c r="E73" s="26">
        <v>0</v>
      </c>
      <c r="F73" s="26">
        <v>8.8235294117647065E-2</v>
      </c>
      <c r="G73" s="26">
        <v>7.8431372549019607E-2</v>
      </c>
      <c r="H73" s="26">
        <v>0.83333333333333337</v>
      </c>
    </row>
    <row r="74" spans="1:8" x14ac:dyDescent="0.25">
      <c r="A74" s="32">
        <v>65</v>
      </c>
      <c r="B74" s="51">
        <v>128</v>
      </c>
      <c r="C74" s="2" t="s">
        <v>635</v>
      </c>
      <c r="D74" s="31" t="s">
        <v>305</v>
      </c>
      <c r="E74" s="26">
        <v>0</v>
      </c>
      <c r="F74" s="26">
        <v>2.34375E-2</v>
      </c>
      <c r="G74" s="26">
        <v>0.125</v>
      </c>
      <c r="H74" s="26">
        <v>0.8515625</v>
      </c>
    </row>
    <row r="75" spans="1:8" x14ac:dyDescent="0.25">
      <c r="A75" s="32">
        <v>66</v>
      </c>
      <c r="B75" s="51">
        <v>100</v>
      </c>
      <c r="C75" s="2" t="s">
        <v>268</v>
      </c>
      <c r="D75" s="31" t="s">
        <v>269</v>
      </c>
      <c r="E75" s="26">
        <v>0</v>
      </c>
      <c r="F75" s="26">
        <v>0</v>
      </c>
      <c r="G75" s="26">
        <v>0.44</v>
      </c>
      <c r="H75" s="26">
        <v>0.56000000000000005</v>
      </c>
    </row>
    <row r="76" spans="1:8" x14ac:dyDescent="0.25">
      <c r="A76" s="32">
        <v>67</v>
      </c>
      <c r="B76" s="51">
        <v>102</v>
      </c>
      <c r="C76" s="2" t="s">
        <v>343</v>
      </c>
      <c r="D76" s="31" t="s">
        <v>344</v>
      </c>
      <c r="E76" s="26">
        <v>0</v>
      </c>
      <c r="F76" s="26">
        <v>0</v>
      </c>
      <c r="G76" s="26">
        <v>8.8235294117647065E-2</v>
      </c>
      <c r="H76" s="26">
        <v>0.91176470588235292</v>
      </c>
    </row>
    <row r="77" spans="1:8" x14ac:dyDescent="0.25">
      <c r="A77" s="32">
        <v>68</v>
      </c>
      <c r="B77" s="51">
        <v>102</v>
      </c>
      <c r="C77" s="2" t="s">
        <v>346</v>
      </c>
      <c r="D77" s="31" t="s">
        <v>347</v>
      </c>
      <c r="E77" s="26">
        <v>0</v>
      </c>
      <c r="F77" s="26">
        <v>0</v>
      </c>
      <c r="G77" s="26">
        <v>2.9411764705882353E-2</v>
      </c>
      <c r="H77" s="26">
        <v>0.97058823529411764</v>
      </c>
    </row>
    <row r="78" spans="1:8" x14ac:dyDescent="0.25">
      <c r="A78" s="32">
        <v>69</v>
      </c>
      <c r="B78" s="51">
        <v>142</v>
      </c>
      <c r="C78" s="2" t="s">
        <v>572</v>
      </c>
      <c r="D78" s="31" t="s">
        <v>349</v>
      </c>
      <c r="E78" s="26">
        <v>0</v>
      </c>
      <c r="F78" s="26">
        <v>0</v>
      </c>
      <c r="G78" s="26">
        <v>1.4084507042253521E-2</v>
      </c>
      <c r="H78" s="26">
        <v>0.9859154929577465</v>
      </c>
    </row>
    <row r="79" spans="1:8" x14ac:dyDescent="0.25">
      <c r="A79" s="32">
        <v>70</v>
      </c>
      <c r="B79" s="51">
        <v>200</v>
      </c>
      <c r="C79" s="33" t="s">
        <v>573</v>
      </c>
      <c r="D79" s="31" t="s">
        <v>574</v>
      </c>
      <c r="E79" s="26">
        <v>0.01</v>
      </c>
      <c r="F79" s="26">
        <v>5.0000000000000001E-3</v>
      </c>
      <c r="G79" s="26">
        <v>0.05</v>
      </c>
      <c r="H79" s="26">
        <v>0.93500000000000005</v>
      </c>
    </row>
    <row r="80" spans="1:8" x14ac:dyDescent="0.25">
      <c r="A80" s="32">
        <v>71</v>
      </c>
      <c r="B80" s="51">
        <v>200</v>
      </c>
      <c r="C80" s="33" t="s">
        <v>575</v>
      </c>
      <c r="D80" s="31" t="s">
        <v>576</v>
      </c>
      <c r="E80" s="26">
        <v>0</v>
      </c>
      <c r="F80" s="26">
        <v>5.0000000000000001E-3</v>
      </c>
      <c r="G80" s="26">
        <v>0.03</v>
      </c>
      <c r="H80" s="26">
        <v>0.96499999999999997</v>
      </c>
    </row>
    <row r="81" spans="1:8" x14ac:dyDescent="0.25">
      <c r="A81" s="32">
        <v>72</v>
      </c>
      <c r="B81" s="51">
        <v>108</v>
      </c>
      <c r="C81" s="2" t="s">
        <v>371</v>
      </c>
      <c r="D81" s="31" t="s">
        <v>372</v>
      </c>
      <c r="E81" s="26">
        <v>0</v>
      </c>
      <c r="F81" s="26">
        <v>0</v>
      </c>
      <c r="G81" s="26">
        <v>0</v>
      </c>
      <c r="H81" s="26">
        <v>1</v>
      </c>
    </row>
    <row r="82" spans="1:8" x14ac:dyDescent="0.25">
      <c r="A82" s="32">
        <v>73</v>
      </c>
      <c r="B82" s="51">
        <v>98</v>
      </c>
      <c r="C82" s="2" t="s">
        <v>384</v>
      </c>
      <c r="D82" s="31" t="s">
        <v>577</v>
      </c>
      <c r="E82" s="26">
        <v>0</v>
      </c>
      <c r="F82" s="26">
        <v>0</v>
      </c>
      <c r="G82" s="26">
        <v>0</v>
      </c>
      <c r="H82" s="26">
        <v>1</v>
      </c>
    </row>
    <row r="83" spans="1:8" x14ac:dyDescent="0.25">
      <c r="A83" s="32">
        <v>74</v>
      </c>
      <c r="B83" s="51">
        <v>208</v>
      </c>
      <c r="C83" s="30" t="s">
        <v>578</v>
      </c>
      <c r="D83" s="31" t="s">
        <v>579</v>
      </c>
      <c r="E83" s="26">
        <v>0</v>
      </c>
      <c r="F83" s="26">
        <v>0</v>
      </c>
      <c r="G83" s="26">
        <v>0</v>
      </c>
      <c r="H83" s="26">
        <v>1</v>
      </c>
    </row>
    <row r="84" spans="1:8" x14ac:dyDescent="0.25">
      <c r="A84" s="32">
        <v>75</v>
      </c>
      <c r="B84" s="51">
        <v>200</v>
      </c>
      <c r="C84" s="33" t="s">
        <v>580</v>
      </c>
      <c r="D84" s="31" t="s">
        <v>581</v>
      </c>
      <c r="E84" s="26">
        <v>0</v>
      </c>
      <c r="F84" s="26">
        <v>5.0000000000000001E-3</v>
      </c>
      <c r="G84" s="26">
        <v>0.01</v>
      </c>
      <c r="H84" s="26">
        <v>0.98499999999999999</v>
      </c>
    </row>
    <row r="85" spans="1:8" x14ac:dyDescent="0.25">
      <c r="A85" s="32">
        <v>76</v>
      </c>
      <c r="B85" s="51">
        <v>206</v>
      </c>
      <c r="C85" s="30" t="s">
        <v>582</v>
      </c>
      <c r="D85" s="31" t="s">
        <v>583</v>
      </c>
      <c r="E85" s="26">
        <v>0</v>
      </c>
      <c r="F85" s="26">
        <v>4.8543689320388345E-3</v>
      </c>
      <c r="G85" s="26">
        <v>0</v>
      </c>
      <c r="H85" s="26">
        <v>0.99514563106796117</v>
      </c>
    </row>
    <row r="86" spans="1:8" x14ac:dyDescent="0.25">
      <c r="A86" s="32">
        <v>77</v>
      </c>
      <c r="B86" s="51">
        <v>200</v>
      </c>
      <c r="C86" s="33" t="s">
        <v>584</v>
      </c>
      <c r="D86" s="31" t="s">
        <v>585</v>
      </c>
      <c r="E86" s="26">
        <v>0</v>
      </c>
      <c r="F86" s="26">
        <v>0</v>
      </c>
      <c r="G86" s="26">
        <v>5.0000000000000001E-3</v>
      </c>
      <c r="H86" s="26">
        <v>0.995</v>
      </c>
    </row>
    <row r="87" spans="1:8" x14ac:dyDescent="0.25">
      <c r="A87" s="32">
        <v>78</v>
      </c>
      <c r="B87" s="51">
        <v>116</v>
      </c>
      <c r="C87" s="2" t="s">
        <v>586</v>
      </c>
      <c r="D87" s="31" t="s">
        <v>421</v>
      </c>
      <c r="E87" s="26">
        <v>0</v>
      </c>
      <c r="F87" s="26">
        <v>8.771929824561403E-3</v>
      </c>
      <c r="G87" s="26">
        <v>0</v>
      </c>
      <c r="H87" s="26">
        <v>0.99122807017543857</v>
      </c>
    </row>
    <row r="88" spans="1:8" x14ac:dyDescent="0.25">
      <c r="A88" s="32">
        <v>79</v>
      </c>
      <c r="B88" s="51">
        <v>100</v>
      </c>
      <c r="C88" s="2" t="s">
        <v>587</v>
      </c>
      <c r="D88" s="31" t="s">
        <v>423</v>
      </c>
      <c r="E88" s="26">
        <v>0</v>
      </c>
      <c r="F88" s="26">
        <v>0</v>
      </c>
      <c r="G88" s="26">
        <v>0</v>
      </c>
      <c r="H88" s="26">
        <v>1</v>
      </c>
    </row>
    <row r="89" spans="1:8" x14ac:dyDescent="0.25">
      <c r="A89" s="32">
        <v>80</v>
      </c>
      <c r="B89" s="51">
        <v>210</v>
      </c>
      <c r="C89" s="30" t="s">
        <v>588</v>
      </c>
      <c r="D89" s="31" t="s">
        <v>589</v>
      </c>
      <c r="E89" s="26">
        <v>0</v>
      </c>
      <c r="F89" s="26">
        <v>0</v>
      </c>
      <c r="G89" s="26">
        <v>9.5238095238095247E-3</v>
      </c>
      <c r="H89" s="26">
        <v>0.99047619047619051</v>
      </c>
    </row>
    <row r="90" spans="1:8" x14ac:dyDescent="0.25">
      <c r="A90" s="32">
        <v>81</v>
      </c>
      <c r="B90" s="51">
        <v>82</v>
      </c>
      <c r="C90" s="2" t="s">
        <v>429</v>
      </c>
      <c r="D90" s="31" t="s">
        <v>428</v>
      </c>
      <c r="E90" s="26">
        <v>0</v>
      </c>
      <c r="F90" s="26">
        <v>0</v>
      </c>
      <c r="G90" s="26">
        <v>0</v>
      </c>
      <c r="H90" s="26">
        <v>1</v>
      </c>
    </row>
    <row r="91" spans="1:8" x14ac:dyDescent="0.25">
      <c r="A91" s="32">
        <v>82</v>
      </c>
      <c r="B91" s="51">
        <v>200</v>
      </c>
      <c r="C91" s="33" t="s">
        <v>590</v>
      </c>
      <c r="D91" s="31" t="s">
        <v>591</v>
      </c>
      <c r="E91" s="26">
        <v>0</v>
      </c>
      <c r="F91" s="26">
        <v>0</v>
      </c>
      <c r="G91" s="26">
        <v>5.0000000000000001E-3</v>
      </c>
      <c r="H91" s="26">
        <v>0.995</v>
      </c>
    </row>
    <row r="92" spans="1:8" x14ac:dyDescent="0.25">
      <c r="A92" s="32">
        <v>83</v>
      </c>
      <c r="B92" s="51">
        <v>200</v>
      </c>
      <c r="C92" s="33" t="s">
        <v>592</v>
      </c>
      <c r="D92" s="31" t="s">
        <v>593</v>
      </c>
      <c r="E92" s="26">
        <v>0</v>
      </c>
      <c r="F92" s="26">
        <v>0</v>
      </c>
      <c r="G92" s="26">
        <v>0</v>
      </c>
      <c r="H92" s="26">
        <v>1</v>
      </c>
    </row>
    <row r="93" spans="1:8" x14ac:dyDescent="0.25">
      <c r="A93" s="32">
        <v>84</v>
      </c>
      <c r="B93" s="51">
        <v>200</v>
      </c>
      <c r="C93" s="33" t="s">
        <v>594</v>
      </c>
      <c r="D93" s="31" t="s">
        <v>595</v>
      </c>
      <c r="E93" s="26">
        <v>0</v>
      </c>
      <c r="F93" s="26">
        <v>0</v>
      </c>
      <c r="G93" s="26">
        <v>0</v>
      </c>
      <c r="H93" s="26">
        <v>1</v>
      </c>
    </row>
    <row r="94" spans="1:8" x14ac:dyDescent="0.25">
      <c r="A94" s="32">
        <v>85</v>
      </c>
      <c r="B94" s="51">
        <v>186</v>
      </c>
      <c r="C94" s="30" t="s">
        <v>596</v>
      </c>
      <c r="D94" s="31" t="s">
        <v>597</v>
      </c>
      <c r="E94" s="26">
        <v>0</v>
      </c>
      <c r="F94" s="26">
        <v>0</v>
      </c>
      <c r="G94" s="26">
        <v>0</v>
      </c>
      <c r="H94" s="26">
        <v>1</v>
      </c>
    </row>
    <row r="95" spans="1:8" x14ac:dyDescent="0.25">
      <c r="A95" s="32">
        <v>86</v>
      </c>
      <c r="B95" s="51">
        <v>198</v>
      </c>
      <c r="C95" s="30" t="s">
        <v>598</v>
      </c>
      <c r="D95" s="31" t="s">
        <v>599</v>
      </c>
      <c r="E95" s="26">
        <v>0</v>
      </c>
      <c r="F95" s="26">
        <v>0</v>
      </c>
      <c r="G95" s="26">
        <v>0</v>
      </c>
      <c r="H95" s="26">
        <v>1</v>
      </c>
    </row>
    <row r="96" spans="1:8" x14ac:dyDescent="0.25">
      <c r="A96" s="32">
        <v>87</v>
      </c>
      <c r="B96" s="51">
        <v>238</v>
      </c>
      <c r="C96" s="2" t="s">
        <v>477</v>
      </c>
      <c r="D96" s="31" t="s">
        <v>478</v>
      </c>
      <c r="E96" s="26">
        <v>0</v>
      </c>
      <c r="F96" s="26">
        <v>0</v>
      </c>
      <c r="G96" s="26">
        <v>0</v>
      </c>
      <c r="H96" s="26">
        <v>1</v>
      </c>
    </row>
    <row r="97" spans="1:8" x14ac:dyDescent="0.25">
      <c r="A97" s="32">
        <v>88</v>
      </c>
      <c r="B97" s="51">
        <v>48</v>
      </c>
      <c r="C97" s="2" t="s">
        <v>480</v>
      </c>
      <c r="D97" s="31" t="s">
        <v>481</v>
      </c>
      <c r="E97" s="26">
        <v>0</v>
      </c>
      <c r="F97" s="26">
        <v>0</v>
      </c>
      <c r="G97" s="26">
        <v>2.1739130434782608E-2</v>
      </c>
      <c r="H97" s="26">
        <v>0.97826086956521741</v>
      </c>
    </row>
    <row r="98" spans="1:8" x14ac:dyDescent="0.25">
      <c r="A98" s="32">
        <v>89</v>
      </c>
      <c r="B98" s="51">
        <v>80</v>
      </c>
      <c r="C98" s="2" t="s">
        <v>433</v>
      </c>
      <c r="D98" s="31" t="s">
        <v>434</v>
      </c>
      <c r="E98" s="26">
        <v>0</v>
      </c>
      <c r="F98" s="26">
        <v>0</v>
      </c>
      <c r="G98" s="26">
        <v>0</v>
      </c>
      <c r="H98" s="26">
        <v>1</v>
      </c>
    </row>
    <row r="99" spans="1:8" x14ac:dyDescent="0.25">
      <c r="A99" s="32">
        <v>90</v>
      </c>
      <c r="B99" s="51">
        <v>84</v>
      </c>
      <c r="C99" s="2" t="s">
        <v>436</v>
      </c>
      <c r="D99" s="31" t="s">
        <v>437</v>
      </c>
      <c r="E99" s="26">
        <v>0</v>
      </c>
      <c r="F99" s="26">
        <v>0</v>
      </c>
      <c r="G99" s="26">
        <v>0</v>
      </c>
      <c r="H99" s="26">
        <v>1</v>
      </c>
    </row>
    <row r="100" spans="1:8" x14ac:dyDescent="0.25">
      <c r="A100" s="32">
        <v>91</v>
      </c>
      <c r="B100" s="51">
        <v>22</v>
      </c>
      <c r="C100" s="2" t="s">
        <v>485</v>
      </c>
      <c r="D100" s="31" t="s">
        <v>486</v>
      </c>
      <c r="E100" s="26">
        <v>0</v>
      </c>
      <c r="F100" s="26">
        <v>0</v>
      </c>
      <c r="G100" s="26">
        <v>0</v>
      </c>
      <c r="H100" s="26">
        <v>1</v>
      </c>
    </row>
    <row r="101" spans="1:8" x14ac:dyDescent="0.25">
      <c r="A101" s="32">
        <v>92</v>
      </c>
      <c r="B101" s="51">
        <v>18</v>
      </c>
      <c r="C101" s="2" t="s">
        <v>492</v>
      </c>
      <c r="D101" s="31" t="s">
        <v>493</v>
      </c>
      <c r="E101" s="26">
        <v>0</v>
      </c>
      <c r="F101" s="26">
        <v>0</v>
      </c>
      <c r="G101" s="26">
        <v>0</v>
      </c>
      <c r="H101" s="26">
        <v>1</v>
      </c>
    </row>
    <row r="102" spans="1:8" x14ac:dyDescent="0.25">
      <c r="A102" s="32">
        <v>93</v>
      </c>
      <c r="B102" s="51">
        <v>68</v>
      </c>
      <c r="C102" s="2" t="s">
        <v>495</v>
      </c>
      <c r="D102" s="31" t="s">
        <v>496</v>
      </c>
      <c r="E102" s="26">
        <v>0</v>
      </c>
      <c r="F102" s="26">
        <v>0</v>
      </c>
      <c r="G102" s="26">
        <v>0</v>
      </c>
      <c r="H102" s="26">
        <v>1</v>
      </c>
    </row>
    <row r="103" spans="1:8" x14ac:dyDescent="0.25">
      <c r="A103" s="32">
        <v>94</v>
      </c>
      <c r="B103" s="51">
        <v>44</v>
      </c>
      <c r="C103" s="2" t="s">
        <v>600</v>
      </c>
      <c r="D103" s="31" t="s">
        <v>498</v>
      </c>
      <c r="E103" s="26">
        <v>0</v>
      </c>
      <c r="F103" s="26">
        <v>0</v>
      </c>
      <c r="G103" s="26">
        <v>0</v>
      </c>
      <c r="H103" s="26">
        <v>1</v>
      </c>
    </row>
    <row r="104" spans="1:8" x14ac:dyDescent="0.25">
      <c r="A104" s="32">
        <v>95</v>
      </c>
      <c r="B104" s="51">
        <v>46</v>
      </c>
      <c r="C104" s="2" t="s">
        <v>601</v>
      </c>
      <c r="D104" s="31" t="s">
        <v>502</v>
      </c>
      <c r="E104" s="26">
        <v>0</v>
      </c>
      <c r="F104" s="26">
        <v>0</v>
      </c>
      <c r="G104" s="26">
        <v>0</v>
      </c>
      <c r="H104" s="26">
        <v>1</v>
      </c>
    </row>
    <row r="105" spans="1:8" x14ac:dyDescent="0.25">
      <c r="A105" s="32">
        <v>96</v>
      </c>
      <c r="B105" s="51">
        <v>112</v>
      </c>
      <c r="C105" s="2" t="s">
        <v>602</v>
      </c>
      <c r="D105" s="31" t="s">
        <v>504</v>
      </c>
      <c r="E105" s="26">
        <v>0</v>
      </c>
      <c r="F105" s="26">
        <v>0</v>
      </c>
      <c r="G105" s="26">
        <v>4.5454545454545456E-2</v>
      </c>
      <c r="H105" s="26">
        <v>0.95454545454545459</v>
      </c>
    </row>
    <row r="106" spans="1:8" x14ac:dyDescent="0.25">
      <c r="A106" s="32">
        <v>97</v>
      </c>
      <c r="B106" s="51">
        <v>102</v>
      </c>
      <c r="C106" s="2" t="s">
        <v>603</v>
      </c>
      <c r="D106" s="31" t="s">
        <v>506</v>
      </c>
      <c r="E106" s="26">
        <v>0</v>
      </c>
      <c r="F106" s="26">
        <v>9.8039215686274508E-3</v>
      </c>
      <c r="G106" s="26">
        <v>0</v>
      </c>
      <c r="H106" s="26">
        <v>0.99019607843137258</v>
      </c>
    </row>
    <row r="107" spans="1:8" x14ac:dyDescent="0.25">
      <c r="A107" s="32">
        <v>98</v>
      </c>
      <c r="B107" s="51">
        <v>106</v>
      </c>
      <c r="C107" s="2" t="s">
        <v>604</v>
      </c>
      <c r="D107" s="31" t="s">
        <v>605</v>
      </c>
      <c r="E107" s="26">
        <v>0</v>
      </c>
      <c r="F107" s="26">
        <v>0</v>
      </c>
      <c r="G107" s="26">
        <v>0</v>
      </c>
      <c r="H107" s="26">
        <v>1</v>
      </c>
    </row>
    <row r="108" spans="1:8" x14ac:dyDescent="0.25">
      <c r="A108" s="32">
        <v>99</v>
      </c>
      <c r="B108" s="51">
        <v>102</v>
      </c>
      <c r="C108" s="2" t="s">
        <v>510</v>
      </c>
      <c r="D108" s="31" t="s">
        <v>511</v>
      </c>
      <c r="E108" s="26">
        <v>2.9411764705882353E-2</v>
      </c>
      <c r="F108" s="26">
        <v>9.8039215686274508E-3</v>
      </c>
      <c r="G108" s="26">
        <v>3.9215686274509803E-2</v>
      </c>
      <c r="H108" s="26">
        <v>0.92156862745098034</v>
      </c>
    </row>
    <row r="109" spans="1:8" x14ac:dyDescent="0.25">
      <c r="A109" s="32">
        <v>100</v>
      </c>
      <c r="B109" s="51">
        <v>24</v>
      </c>
      <c r="C109" s="2" t="s">
        <v>606</v>
      </c>
      <c r="D109" s="31" t="s">
        <v>516</v>
      </c>
      <c r="E109" s="26">
        <v>0</v>
      </c>
      <c r="F109" s="26">
        <v>0</v>
      </c>
      <c r="G109" s="26">
        <v>0</v>
      </c>
      <c r="H109" s="26">
        <v>1</v>
      </c>
    </row>
    <row r="110" spans="1:8" x14ac:dyDescent="0.25">
      <c r="A110" s="32">
        <v>101</v>
      </c>
      <c r="B110" s="51">
        <v>170</v>
      </c>
      <c r="C110" s="30" t="s">
        <v>607</v>
      </c>
      <c r="D110" s="31" t="s">
        <v>608</v>
      </c>
      <c r="E110" s="26">
        <v>0</v>
      </c>
      <c r="F110" s="26">
        <v>0</v>
      </c>
      <c r="G110" s="26">
        <v>0.11176470588235295</v>
      </c>
      <c r="H110" s="26">
        <v>0.88823529411764701</v>
      </c>
    </row>
    <row r="111" spans="1:8" x14ac:dyDescent="0.25">
      <c r="A111" s="32">
        <v>102</v>
      </c>
      <c r="B111" s="51">
        <v>44</v>
      </c>
      <c r="C111" s="2" t="s">
        <v>519</v>
      </c>
      <c r="D111" s="31" t="s">
        <v>520</v>
      </c>
      <c r="E111" s="26">
        <v>0</v>
      </c>
      <c r="F111" s="26">
        <v>0</v>
      </c>
      <c r="G111" s="26">
        <v>6.8181818181818177E-2</v>
      </c>
      <c r="H111" s="26">
        <v>0.93181818181818177</v>
      </c>
    </row>
    <row r="112" spans="1:8" x14ac:dyDescent="0.25">
      <c r="A112" s="32">
        <v>103</v>
      </c>
      <c r="B112" s="51">
        <v>130</v>
      </c>
      <c r="C112" s="2" t="s">
        <v>523</v>
      </c>
      <c r="D112" s="31" t="s">
        <v>524</v>
      </c>
      <c r="E112" s="26">
        <v>0</v>
      </c>
      <c r="F112" s="26">
        <v>0</v>
      </c>
      <c r="G112" s="26">
        <v>0</v>
      </c>
      <c r="H112" s="26">
        <v>1</v>
      </c>
    </row>
    <row r="113" spans="1:8" x14ac:dyDescent="0.25">
      <c r="A113" s="32">
        <v>104</v>
      </c>
      <c r="B113" s="51">
        <v>88</v>
      </c>
      <c r="C113" s="2" t="s">
        <v>609</v>
      </c>
      <c r="D113" s="31" t="s">
        <v>527</v>
      </c>
      <c r="E113" s="26">
        <v>0</v>
      </c>
      <c r="F113" s="26">
        <v>0</v>
      </c>
      <c r="G113" s="26">
        <v>0.15116279069767441</v>
      </c>
      <c r="H113" s="26">
        <v>0.84883720930232553</v>
      </c>
    </row>
    <row r="114" spans="1:8" x14ac:dyDescent="0.25">
      <c r="A114" s="32">
        <v>105</v>
      </c>
      <c r="B114" s="51">
        <v>110</v>
      </c>
      <c r="C114" s="2" t="s">
        <v>529</v>
      </c>
      <c r="D114" s="31" t="s">
        <v>530</v>
      </c>
      <c r="E114" s="26">
        <v>0</v>
      </c>
      <c r="F114" s="26">
        <v>0</v>
      </c>
      <c r="G114" s="26">
        <v>0.25454545454545452</v>
      </c>
      <c r="H114" s="26">
        <v>0.74545454545454548</v>
      </c>
    </row>
    <row r="116" spans="1:8" x14ac:dyDescent="0.25">
      <c r="A116" s="7" t="s">
        <v>718</v>
      </c>
      <c r="B116" s="7">
        <f>SUM(B$10:B$114)</f>
        <v>13428</v>
      </c>
    </row>
    <row r="117" spans="1:8" x14ac:dyDescent="0.25">
      <c r="A117" s="7" t="s">
        <v>716</v>
      </c>
      <c r="B117" s="7">
        <f>SUM(B$10:B$114)/2</f>
        <v>6714</v>
      </c>
    </row>
  </sheetData>
  <conditionalFormatting sqref="E10:H32 E34:H114 E33">
    <cfRule type="cellIs" dxfId="1" priority="1" operator="greaterThan">
      <formula>0.0005</formula>
    </cfRule>
    <cfRule type="cellIs" dxfId="0" priority="2" operator="lessThan">
      <formula>0.0005</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 Information</vt:lpstr>
      <vt:lpstr>Tbl S1 SNP frqs, Pop List</vt:lpstr>
      <vt:lpstr>Tbl S2 2-snp hap frq 105pops</vt:lpstr>
    </vt:vector>
  </TitlesOfParts>
  <Company>Yale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AJP</dc:creator>
  <cp:lastModifiedBy>AJP</cp:lastModifiedBy>
  <dcterms:created xsi:type="dcterms:W3CDTF">2019-08-12T15:49:25Z</dcterms:created>
  <dcterms:modified xsi:type="dcterms:W3CDTF">2020-07-13T16:18:35Z</dcterms:modified>
</cp:coreProperties>
</file>