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7011"/>
  <workbookPr/>
  <mc:AlternateContent xmlns:mc="http://schemas.openxmlformats.org/markup-compatibility/2006">
    <mc:Choice Requires="x15">
      <x15ac:absPath xmlns:x15ac="http://schemas.microsoft.com/office/spreadsheetml/2010/11/ac" url="/Users/stotra/Documents/Literature/Paper work/Paper on coalitionary genetics/For submission in Sci-Rep/"/>
    </mc:Choice>
  </mc:AlternateContent>
  <bookViews>
    <workbookView xWindow="0" yWindow="1220" windowWidth="15720" windowHeight="15500"/>
  </bookViews>
  <sheets>
    <sheet name="Sheet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64" i="1" l="1"/>
  <c r="B36" i="1"/>
  <c r="B51" i="1"/>
  <c r="B67" i="1"/>
  <c r="B70" i="1"/>
  <c r="B79" i="1"/>
  <c r="B73" i="1"/>
  <c r="B84" i="1"/>
  <c r="B55" i="1"/>
  <c r="B28" i="1"/>
  <c r="B34" i="1"/>
  <c r="B31" i="1"/>
  <c r="B82" i="1"/>
  <c r="B48" i="1"/>
  <c r="B49" i="1"/>
  <c r="B50" i="1"/>
  <c r="B29" i="1"/>
  <c r="B30" i="1"/>
  <c r="B32" i="1"/>
  <c r="B33" i="1"/>
  <c r="B35" i="1"/>
  <c r="B37" i="1"/>
  <c r="B38" i="1"/>
  <c r="B40" i="1"/>
  <c r="B41" i="1"/>
  <c r="B42" i="1"/>
  <c r="B43" i="1"/>
  <c r="B44" i="1"/>
  <c r="B45" i="1"/>
  <c r="B46" i="1"/>
  <c r="B76" i="1"/>
  <c r="B61" i="1"/>
</calcChain>
</file>

<file path=xl/sharedStrings.xml><?xml version="1.0" encoding="utf-8"?>
<sst xmlns="http://schemas.openxmlformats.org/spreadsheetml/2006/main" count="73" uniqueCount="72">
  <si>
    <t>Litter size 2</t>
  </si>
  <si>
    <t>Litter size</t>
  </si>
  <si>
    <t>Litter size 3</t>
  </si>
  <si>
    <t>2 m, 1f</t>
  </si>
  <si>
    <t>1m, 2 f</t>
  </si>
  <si>
    <t>2f</t>
  </si>
  <si>
    <t>Litter size 4</t>
  </si>
  <si>
    <t>4 m</t>
  </si>
  <si>
    <t>3m 1f</t>
  </si>
  <si>
    <t>2m 2f</t>
  </si>
  <si>
    <t>1m 3f</t>
  </si>
  <si>
    <t>4f</t>
  </si>
  <si>
    <t>litter size is one and the cub is a male and it survives</t>
  </si>
  <si>
    <t>litter size is two and both are males and one survives</t>
  </si>
  <si>
    <t>litter size is two and one is a male and it survives</t>
  </si>
  <si>
    <t>litter size is three and all three are males and only one survives</t>
  </si>
  <si>
    <t>litter size is three and two are males and one survives</t>
  </si>
  <si>
    <t>litter size is three and one is a male and it survives</t>
  </si>
  <si>
    <t>litter size is four and all four are males and one survives</t>
  </si>
  <si>
    <t>litter size is four and three are males and one survives</t>
  </si>
  <si>
    <t>litter size is four and two are males and one survives</t>
  </si>
  <si>
    <t>litter size is four and one is a male and it survives,</t>
  </si>
  <si>
    <t>litter size is two and both are males and both survive</t>
  </si>
  <si>
    <t>litter size is three and two are males and both survive</t>
  </si>
  <si>
    <t>litter size is three and all three are males and only two survive</t>
  </si>
  <si>
    <t>litter size is four and all four are males and two survive</t>
  </si>
  <si>
    <t>litter size is four and three are males and two survive till dispersal age</t>
  </si>
  <si>
    <t>litter size is four and two are males and both survive till dispersal age</t>
  </si>
  <si>
    <t>2m</t>
  </si>
  <si>
    <t>1m, 1f</t>
  </si>
  <si>
    <t>3m</t>
  </si>
  <si>
    <t>litter size is three and all three are males and all of them survive</t>
  </si>
  <si>
    <t>litter size is four and all four are males and three survive</t>
  </si>
  <si>
    <t xml:space="preserve">litter size is four and three are males and all three survive </t>
  </si>
  <si>
    <t>Two brothers team up with an unrelated third to form a trio</t>
  </si>
  <si>
    <t>Probability of 2 male littermates growing up to dispersal age * Probability of one male growing up to dispersal age from a different pride (because these would likely be independent scenarios)</t>
  </si>
  <si>
    <t>Two brothers team up with a cousin (male from a synchronized litter of the same pride) to form a trio</t>
  </si>
  <si>
    <t>Probability of 2 male littermates growing up to dispersal age * Probability of one male growing up to dispersal age from another litter * Probability of 2 synchronous litters in the same pride</t>
  </si>
  <si>
    <t xml:space="preserve">Three brothers form a trio </t>
  </si>
  <si>
    <t xml:space="preserve">Probability of 3 male littermates growing up to dispersal age </t>
  </si>
  <si>
    <t>Three brothers team up with an unrelated fourth to form a quartet:</t>
  </si>
  <si>
    <t xml:space="preserve">Probability of three brothers surviving till dispersal age * Probability of one male growing up to dispersal age from a different pride </t>
  </si>
  <si>
    <t>Two brothers team up with two cousins (that are brothers) to form a quartet</t>
  </si>
  <si>
    <t xml:space="preserve">Probability of 2 males growing to dispersal age in one litter * Probability of 2 males growing to dispersal age in another litter * Probability of these two litters occurring in synchrony in the same pride </t>
  </si>
  <si>
    <t xml:space="preserve">Two brothers team up with two unrelated males to form a quartet: </t>
  </si>
  <si>
    <t xml:space="preserve">Probability of 2 males growing to dispersal age in one litter * Probability of one male growing up to dispersal age from a different pride * Probability of one male growing up to dispersal age from yet another pride </t>
  </si>
  <si>
    <t xml:space="preserve">Three brothers team up with a cousin to form a quartet </t>
  </si>
  <si>
    <t xml:space="preserve">Probability of three brothers surviving till dispersal age * Probability of one male growing up to dispersal age from another litter of the same pride * Probability of 2 synchronous litters occurring in the same pride </t>
  </si>
  <si>
    <t xml:space="preserve">4 brothers team up </t>
  </si>
  <si>
    <t xml:space="preserve">Probability of 4 male littermates surviving till dispersal age </t>
  </si>
  <si>
    <t>litter size is four and all four are males and all of them survive</t>
  </si>
  <si>
    <t xml:space="preserve">cumulative probability of large coalitions to exist in nature </t>
  </si>
  <si>
    <t>Prob</t>
  </si>
  <si>
    <t>Survival Prob</t>
  </si>
  <si>
    <t>Survival scenarios (no.of male cubs|no. of survivors)</t>
  </si>
  <si>
    <t>(1|1)</t>
  </si>
  <si>
    <t>(2|1)</t>
  </si>
  <si>
    <t>(3|1)</t>
  </si>
  <si>
    <t>(4|1)</t>
  </si>
  <si>
    <t>(2|2)</t>
  </si>
  <si>
    <t>(3|2)</t>
  </si>
  <si>
    <t>(3|3)</t>
  </si>
  <si>
    <t>(4|3)</t>
  </si>
  <si>
    <t>(4|4)</t>
  </si>
  <si>
    <t>(4|2)</t>
  </si>
  <si>
    <t>Binomial Prob</t>
  </si>
  <si>
    <t>Likelihood of exactly one surviving to dispersal age</t>
  </si>
  <si>
    <t>The probability of exactly two male littermates surviving to dispersal age</t>
  </si>
  <si>
    <t>The probability of exactly three male littermates surviving to dispersal age </t>
  </si>
  <si>
    <t xml:space="preserve">The likelihood of exactly four male littermates surviving to dispersal </t>
  </si>
  <si>
    <t>Scenarios of large coalitions</t>
  </si>
  <si>
    <t xml:space="preserve">PSynchronous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</si>
</sst>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000"/>
    <numFmt numFmtId="166" formatCode="0.00000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 applyFill="1"/>
    <xf numFmtId="0" fontId="1" fillId="0" borderId="0" xfId="0" applyFont="1" applyFill="1"/>
    <xf numFmtId="0" fontId="0" fillId="0" borderId="0" xfId="0" applyFont="1" applyFill="1"/>
    <xf numFmtId="0" fontId="2" fillId="0" borderId="0" xfId="0" applyFont="1" applyFill="1"/>
    <xf numFmtId="164" fontId="1" fillId="0" borderId="0" xfId="0" applyNumberFormat="1" applyFont="1" applyFill="1"/>
    <xf numFmtId="165" fontId="1" fillId="0" borderId="0" xfId="0" applyNumberFormat="1" applyFont="1" applyFill="1"/>
    <xf numFmtId="2" fontId="1" fillId="0" borderId="0" xfId="0" applyNumberFormat="1" applyFont="1" applyFill="1"/>
    <xf numFmtId="164" fontId="0" fillId="0" borderId="0" xfId="0" applyNumberFormat="1" applyFont="1" applyFill="1"/>
    <xf numFmtId="165" fontId="0" fillId="0" borderId="0" xfId="0" applyNumberFormat="1" applyFont="1" applyFill="1"/>
    <xf numFmtId="166" fontId="0" fillId="0" borderId="0" xfId="0" applyNumberFormat="1" applyFont="1" applyFill="1"/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wrapText="1"/>
    </xf>
    <xf numFmtId="0" fontId="0" fillId="0" borderId="0" xfId="0" applyFont="1" applyFill="1" applyAlignment="1">
      <alignment wrapText="1"/>
    </xf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tabSelected="1" zoomScale="86" workbookViewId="0"/>
  </sheetViews>
  <sheetFormatPr baseColWidth="10" defaultRowHeight="16" x14ac:dyDescent="0.2"/>
  <cols>
    <col min="1" max="1" width="84.83203125" style="3" bestFit="1" customWidth="1"/>
    <col min="2" max="2" width="12.83203125" style="3" bestFit="1" customWidth="1"/>
    <col min="3" max="3" width="14.6640625" style="3" bestFit="1" customWidth="1"/>
    <col min="4" max="4" width="13" style="3" bestFit="1" customWidth="1"/>
    <col min="5" max="16384" width="10.83203125" style="3"/>
  </cols>
  <sheetData>
    <row r="1" spans="1:6" x14ac:dyDescent="0.2">
      <c r="A1" s="2" t="s">
        <v>1</v>
      </c>
      <c r="B1" s="3" t="s">
        <v>52</v>
      </c>
      <c r="D1" s="3" t="s">
        <v>71</v>
      </c>
      <c r="E1" s="3">
        <v>0.31</v>
      </c>
    </row>
    <row r="2" spans="1:6" x14ac:dyDescent="0.2">
      <c r="A2" s="3">
        <v>1</v>
      </c>
      <c r="B2" s="3">
        <v>0.13</v>
      </c>
    </row>
    <row r="3" spans="1:6" x14ac:dyDescent="0.2">
      <c r="A3" s="3">
        <v>2</v>
      </c>
      <c r="B3" s="3">
        <v>0.51</v>
      </c>
    </row>
    <row r="4" spans="1:6" x14ac:dyDescent="0.2">
      <c r="A4" s="3">
        <v>3</v>
      </c>
      <c r="B4" s="3">
        <v>0.28999999999999998</v>
      </c>
    </row>
    <row r="5" spans="1:6" x14ac:dyDescent="0.2">
      <c r="A5" s="3">
        <v>4</v>
      </c>
      <c r="B5" s="3">
        <v>7.0000000000000007E-2</v>
      </c>
    </row>
    <row r="7" spans="1:6" x14ac:dyDescent="0.2">
      <c r="A7" s="2" t="s">
        <v>53</v>
      </c>
      <c r="B7" s="3">
        <v>0.51</v>
      </c>
    </row>
    <row r="9" spans="1:6" s="2" customFormat="1" x14ac:dyDescent="0.2">
      <c r="A9" s="2" t="s">
        <v>0</v>
      </c>
      <c r="B9" s="2" t="s">
        <v>28</v>
      </c>
      <c r="C9" s="2" t="s">
        <v>29</v>
      </c>
      <c r="D9" s="2" t="s">
        <v>5</v>
      </c>
    </row>
    <row r="10" spans="1:6" x14ac:dyDescent="0.2">
      <c r="B10" s="3">
        <v>0.25</v>
      </c>
      <c r="C10" s="3">
        <v>0.5</v>
      </c>
      <c r="D10" s="3">
        <v>0.25</v>
      </c>
    </row>
    <row r="11" spans="1:6" s="2" customFormat="1" x14ac:dyDescent="0.2">
      <c r="A11" s="2" t="s">
        <v>2</v>
      </c>
      <c r="B11" s="2" t="s">
        <v>30</v>
      </c>
      <c r="C11" s="2" t="s">
        <v>3</v>
      </c>
      <c r="D11" s="2" t="s">
        <v>4</v>
      </c>
      <c r="E11" s="2" t="s">
        <v>5</v>
      </c>
    </row>
    <row r="12" spans="1:6" x14ac:dyDescent="0.2">
      <c r="B12" s="3">
        <v>0.125</v>
      </c>
      <c r="C12" s="3">
        <v>0.375</v>
      </c>
      <c r="D12" s="3">
        <v>0.375</v>
      </c>
      <c r="E12" s="3">
        <v>0.125</v>
      </c>
    </row>
    <row r="13" spans="1:6" s="2" customFormat="1" x14ac:dyDescent="0.2">
      <c r="A13" s="2" t="s">
        <v>6</v>
      </c>
      <c r="B13" s="2" t="s">
        <v>7</v>
      </c>
      <c r="C13" s="2" t="s">
        <v>8</v>
      </c>
      <c r="D13" s="2" t="s">
        <v>9</v>
      </c>
      <c r="E13" s="2" t="s">
        <v>10</v>
      </c>
      <c r="F13" s="2" t="s">
        <v>11</v>
      </c>
    </row>
    <row r="14" spans="1:6" x14ac:dyDescent="0.2">
      <c r="B14" s="8">
        <v>6.25E-2</v>
      </c>
      <c r="C14" s="3">
        <v>0.25</v>
      </c>
      <c r="D14" s="3">
        <v>0.375</v>
      </c>
      <c r="E14" s="3">
        <v>0.25</v>
      </c>
      <c r="F14" s="3">
        <v>6.25E-2</v>
      </c>
    </row>
    <row r="15" spans="1:6" x14ac:dyDescent="0.2">
      <c r="B15" s="8"/>
    </row>
    <row r="16" spans="1:6" x14ac:dyDescent="0.2">
      <c r="A16" s="2" t="s">
        <v>54</v>
      </c>
      <c r="B16" s="2" t="s">
        <v>65</v>
      </c>
    </row>
    <row r="17" spans="1:3" x14ac:dyDescent="0.2">
      <c r="A17" s="3" t="s">
        <v>55</v>
      </c>
      <c r="B17" s="3">
        <v>0.51</v>
      </c>
    </row>
    <row r="18" spans="1:3" x14ac:dyDescent="0.2">
      <c r="A18" s="3" t="s">
        <v>56</v>
      </c>
      <c r="B18" s="3">
        <v>0.499</v>
      </c>
    </row>
    <row r="19" spans="1:3" x14ac:dyDescent="0.2">
      <c r="A19" s="3" t="s">
        <v>57</v>
      </c>
      <c r="B19" s="3">
        <v>0.36699999999999999</v>
      </c>
    </row>
    <row r="20" spans="1:3" s="4" customFormat="1" x14ac:dyDescent="0.2">
      <c r="A20" s="3" t="s">
        <v>58</v>
      </c>
      <c r="B20" s="3">
        <v>0.24</v>
      </c>
    </row>
    <row r="21" spans="1:3" x14ac:dyDescent="0.2">
      <c r="A21" s="3" t="s">
        <v>59</v>
      </c>
      <c r="B21" s="3">
        <v>0.26</v>
      </c>
    </row>
    <row r="22" spans="1:3" x14ac:dyDescent="0.2">
      <c r="A22" s="3" t="s">
        <v>60</v>
      </c>
      <c r="B22" s="3">
        <v>0.38200000000000001</v>
      </c>
    </row>
    <row r="23" spans="1:3" x14ac:dyDescent="0.2">
      <c r="A23" s="3" t="s">
        <v>61</v>
      </c>
      <c r="B23" s="3">
        <v>0.13300000000000001</v>
      </c>
    </row>
    <row r="24" spans="1:3" x14ac:dyDescent="0.2">
      <c r="A24" s="3" t="s">
        <v>62</v>
      </c>
      <c r="B24" s="3">
        <v>0.25900000000000001</v>
      </c>
    </row>
    <row r="25" spans="1:3" x14ac:dyDescent="0.2">
      <c r="A25" s="3" t="s">
        <v>64</v>
      </c>
      <c r="B25" s="3">
        <v>0.375</v>
      </c>
    </row>
    <row r="26" spans="1:3" x14ac:dyDescent="0.2">
      <c r="A26" s="3" t="s">
        <v>63</v>
      </c>
      <c r="B26" s="3">
        <v>6.8000000000000005E-2</v>
      </c>
    </row>
    <row r="27" spans="1:3" x14ac:dyDescent="0.2">
      <c r="C27" s="4"/>
    </row>
    <row r="28" spans="1:3" x14ac:dyDescent="0.2">
      <c r="A28" s="3" t="s">
        <v>12</v>
      </c>
      <c r="B28" s="3">
        <f>B2*0.5*B17</f>
        <v>3.3149999999999999E-2</v>
      </c>
    </row>
    <row r="29" spans="1:3" x14ac:dyDescent="0.2">
      <c r="A29" s="3" t="s">
        <v>13</v>
      </c>
      <c r="B29" s="3">
        <f>B3*B10*B18</f>
        <v>6.3622499999999998E-2</v>
      </c>
    </row>
    <row r="30" spans="1:3" x14ac:dyDescent="0.2">
      <c r="A30" s="3" t="s">
        <v>14</v>
      </c>
      <c r="B30" s="9">
        <f>B3*C10*B17</f>
        <v>0.13005</v>
      </c>
    </row>
    <row r="31" spans="1:3" x14ac:dyDescent="0.2">
      <c r="A31" s="3" t="s">
        <v>15</v>
      </c>
      <c r="B31" s="3">
        <f>B4*B12*B19</f>
        <v>1.330375E-2</v>
      </c>
    </row>
    <row r="32" spans="1:3" x14ac:dyDescent="0.2">
      <c r="A32" s="3" t="s">
        <v>16</v>
      </c>
      <c r="B32" s="3">
        <f>B4*C12*B18</f>
        <v>5.4266249999999995E-2</v>
      </c>
    </row>
    <row r="33" spans="1:5" x14ac:dyDescent="0.2">
      <c r="A33" s="3" t="s">
        <v>17</v>
      </c>
      <c r="B33" s="8">
        <f>B4*D12*B17</f>
        <v>5.5462499999999991E-2</v>
      </c>
    </row>
    <row r="34" spans="1:5" x14ac:dyDescent="0.2">
      <c r="A34" s="3" t="s">
        <v>18</v>
      </c>
      <c r="B34" s="10">
        <f>B5*B14*B20</f>
        <v>1.0500000000000002E-3</v>
      </c>
    </row>
    <row r="35" spans="1:5" x14ac:dyDescent="0.2">
      <c r="A35" s="3" t="s">
        <v>19</v>
      </c>
      <c r="B35" s="3">
        <f>B5*C14*B19</f>
        <v>6.4225000000000003E-3</v>
      </c>
    </row>
    <row r="36" spans="1:5" x14ac:dyDescent="0.2">
      <c r="A36" s="3" t="s">
        <v>20</v>
      </c>
      <c r="B36" s="3">
        <f>B5*D14*B18</f>
        <v>1.3098750000000001E-2</v>
      </c>
    </row>
    <row r="37" spans="1:5" x14ac:dyDescent="0.2">
      <c r="A37" s="3" t="s">
        <v>21</v>
      </c>
      <c r="B37" s="3">
        <f>B5*E14*B17</f>
        <v>8.9250000000000006E-3</v>
      </c>
    </row>
    <row r="38" spans="1:5" x14ac:dyDescent="0.2">
      <c r="A38" s="2" t="s">
        <v>66</v>
      </c>
      <c r="B38" s="6">
        <f>SUM(B28:B37)</f>
        <v>0.37935124999999997</v>
      </c>
    </row>
    <row r="40" spans="1:5" x14ac:dyDescent="0.2">
      <c r="A40" s="3" t="s">
        <v>22</v>
      </c>
      <c r="B40" s="3">
        <f>B3*B10*B21</f>
        <v>3.3149999999999999E-2</v>
      </c>
    </row>
    <row r="41" spans="1:5" s="2" customFormat="1" x14ac:dyDescent="0.2">
      <c r="A41" s="3" t="s">
        <v>23</v>
      </c>
      <c r="B41" s="3">
        <f>B4*C12*B21</f>
        <v>2.8274999999999998E-2</v>
      </c>
      <c r="C41" s="3"/>
      <c r="D41" s="3"/>
      <c r="E41" s="3"/>
    </row>
    <row r="42" spans="1:5" x14ac:dyDescent="0.2">
      <c r="A42" s="3" t="s">
        <v>24</v>
      </c>
      <c r="B42" s="3">
        <f>B4*B12*B22</f>
        <v>1.3847499999999999E-2</v>
      </c>
    </row>
    <row r="43" spans="1:5" x14ac:dyDescent="0.2">
      <c r="A43" s="3" t="s">
        <v>25</v>
      </c>
      <c r="B43" s="3">
        <f>B5*B14*B25</f>
        <v>1.6406250000000002E-3</v>
      </c>
    </row>
    <row r="44" spans="1:5" x14ac:dyDescent="0.2">
      <c r="A44" s="3" t="s">
        <v>26</v>
      </c>
      <c r="B44" s="3">
        <f>B5*C14*B22</f>
        <v>6.6850000000000008E-3</v>
      </c>
    </row>
    <row r="45" spans="1:5" x14ac:dyDescent="0.2">
      <c r="A45" s="3" t="s">
        <v>27</v>
      </c>
      <c r="B45" s="3">
        <f>B5*D14*B21</f>
        <v>6.8250000000000012E-3</v>
      </c>
    </row>
    <row r="46" spans="1:5" x14ac:dyDescent="0.2">
      <c r="A46" s="2" t="s">
        <v>67</v>
      </c>
      <c r="B46" s="7">
        <f>SUM(B40:B45)</f>
        <v>9.0423124999999993E-2</v>
      </c>
    </row>
    <row r="48" spans="1:5" x14ac:dyDescent="0.2">
      <c r="A48" s="3" t="s">
        <v>31</v>
      </c>
      <c r="B48" s="9">
        <f>B4*B12*B23</f>
        <v>4.82125E-3</v>
      </c>
    </row>
    <row r="49" spans="1:5" x14ac:dyDescent="0.2">
      <c r="A49" s="3" t="s">
        <v>32</v>
      </c>
      <c r="B49" s="9">
        <f>B5*B14*B24</f>
        <v>1.1331250000000002E-3</v>
      </c>
    </row>
    <row r="50" spans="1:5" x14ac:dyDescent="0.2">
      <c r="A50" s="3" t="s">
        <v>33</v>
      </c>
      <c r="B50" s="9">
        <f>B5*B12*B23</f>
        <v>1.1637500000000001E-3</v>
      </c>
    </row>
    <row r="51" spans="1:5" x14ac:dyDescent="0.2">
      <c r="A51" s="2" t="s">
        <v>68</v>
      </c>
      <c r="B51" s="5">
        <f>SUM(B48:B50)</f>
        <v>7.1181250000000003E-3</v>
      </c>
    </row>
    <row r="54" spans="1:5" x14ac:dyDescent="0.2">
      <c r="A54" s="2" t="s">
        <v>69</v>
      </c>
    </row>
    <row r="55" spans="1:5" x14ac:dyDescent="0.2">
      <c r="A55" s="3" t="s">
        <v>50</v>
      </c>
      <c r="B55" s="6">
        <f>B5*B14*B26</f>
        <v>2.9750000000000008E-4</v>
      </c>
    </row>
    <row r="58" spans="1:5" ht="19" x14ac:dyDescent="0.25">
      <c r="A58" s="1" t="s">
        <v>70</v>
      </c>
    </row>
    <row r="60" spans="1:5" x14ac:dyDescent="0.2">
      <c r="A60" s="2" t="s">
        <v>34</v>
      </c>
      <c r="C60" s="2"/>
      <c r="D60" s="2"/>
      <c r="E60" s="2"/>
    </row>
    <row r="61" spans="1:5" ht="32" x14ac:dyDescent="0.2">
      <c r="A61" s="11" t="s">
        <v>35</v>
      </c>
      <c r="B61" s="5">
        <f>B46*B38</f>
        <v>3.4302125497656245E-2</v>
      </c>
    </row>
    <row r="63" spans="1:5" ht="32" x14ac:dyDescent="0.2">
      <c r="A63" s="12" t="s">
        <v>36</v>
      </c>
    </row>
    <row r="64" spans="1:5" ht="32" x14ac:dyDescent="0.2">
      <c r="A64" s="13" t="s">
        <v>37</v>
      </c>
      <c r="B64" s="5">
        <f>B46*B38*E1</f>
        <v>1.0633658904273436E-2</v>
      </c>
    </row>
    <row r="66" spans="1:2" x14ac:dyDescent="0.2">
      <c r="A66" s="2" t="s">
        <v>38</v>
      </c>
    </row>
    <row r="67" spans="1:2" x14ac:dyDescent="0.2">
      <c r="A67" s="3" t="s">
        <v>39</v>
      </c>
      <c r="B67" s="6">
        <f>B51</f>
        <v>7.1181250000000003E-3</v>
      </c>
    </row>
    <row r="69" spans="1:2" x14ac:dyDescent="0.2">
      <c r="A69" s="2" t="s">
        <v>40</v>
      </c>
    </row>
    <row r="70" spans="1:2" ht="32" x14ac:dyDescent="0.2">
      <c r="A70" s="13" t="s">
        <v>41</v>
      </c>
      <c r="B70" s="5">
        <f>B51*B38</f>
        <v>2.7002696164062498E-3</v>
      </c>
    </row>
    <row r="72" spans="1:2" x14ac:dyDescent="0.2">
      <c r="A72" s="2" t="s">
        <v>42</v>
      </c>
    </row>
    <row r="73" spans="1:2" ht="48" x14ac:dyDescent="0.2">
      <c r="A73" s="13" t="s">
        <v>43</v>
      </c>
      <c r="B73" s="6">
        <f>B46*B46*E1</f>
        <v>2.5346658757773436E-3</v>
      </c>
    </row>
    <row r="75" spans="1:2" x14ac:dyDescent="0.2">
      <c r="A75" s="2" t="s">
        <v>44</v>
      </c>
    </row>
    <row r="76" spans="1:2" ht="48" x14ac:dyDescent="0.2">
      <c r="A76" s="13" t="s">
        <v>45</v>
      </c>
      <c r="B76" s="6">
        <f>B46*B38*B38</f>
        <v>1.3012554185192768E-2</v>
      </c>
    </row>
    <row r="78" spans="1:2" x14ac:dyDescent="0.2">
      <c r="A78" s="2" t="s">
        <v>46</v>
      </c>
    </row>
    <row r="79" spans="1:2" ht="48" x14ac:dyDescent="0.2">
      <c r="A79" s="13" t="s">
        <v>47</v>
      </c>
      <c r="B79" s="6">
        <f>B51*B38*E1</f>
        <v>8.3708358108593747E-4</v>
      </c>
    </row>
    <row r="81" spans="1:2" x14ac:dyDescent="0.2">
      <c r="A81" s="2" t="s">
        <v>48</v>
      </c>
    </row>
    <row r="82" spans="1:2" x14ac:dyDescent="0.2">
      <c r="A82" s="3" t="s">
        <v>49</v>
      </c>
      <c r="B82" s="6">
        <f>B55</f>
        <v>2.9750000000000008E-4</v>
      </c>
    </row>
    <row r="84" spans="1:2" x14ac:dyDescent="0.2">
      <c r="A84" s="2" t="s">
        <v>51</v>
      </c>
      <c r="B84" s="5">
        <f>B61+B64+B67+B70+B73+B76+B79+B82</f>
        <v>7.1435982660391986E-2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Vishnupriya Kolipakam</dc:creator>
  <cp:lastModifiedBy>Stotra</cp:lastModifiedBy>
  <dcterms:created xsi:type="dcterms:W3CDTF">2020-06-05T17:24:13Z</dcterms:created>
  <dcterms:modified xsi:type="dcterms:W3CDTF">2020-08-05T20:34:48Z</dcterms:modified>
</cp:coreProperties>
</file>